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W14-Unsupevised-UseCases\"/>
    </mc:Choice>
  </mc:AlternateContent>
  <xr:revisionPtr revIDLastSave="0" documentId="13_ncr:1_{1EB9E30E-F9DB-42B9-973F-4BE316E5E0D5}" xr6:coauthVersionLast="47" xr6:coauthVersionMax="47" xr10:uidLastSave="{00000000-0000-0000-0000-000000000000}"/>
  <bookViews>
    <workbookView xWindow="-108" yWindow="-108" windowWidth="23256" windowHeight="13896" tabRatio="500" activeTab="1" xr2:uid="{00000000-000D-0000-FFFF-FFFF00000000}"/>
  </bookViews>
  <sheets>
    <sheet name="Scorer" sheetId="1" r:id="rId1"/>
    <sheet name="Centroids" sheetId="2" r:id="rId2"/>
    <sheet name="Scaler" sheetId="3" r:id="rId3"/>
    <sheet name="Segment Actions" sheetId="4" r:id="rId4"/>
    <sheet name="Batch Scoring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52" i="5" l="1"/>
  <c r="M52" i="5"/>
  <c r="L52" i="5"/>
  <c r="N51" i="5"/>
  <c r="M51" i="5"/>
  <c r="L51" i="5"/>
  <c r="N50" i="5"/>
  <c r="M50" i="5"/>
  <c r="L50" i="5"/>
  <c r="N49" i="5"/>
  <c r="M49" i="5"/>
  <c r="L49" i="5"/>
  <c r="N48" i="5"/>
  <c r="M48" i="5"/>
  <c r="L48" i="5"/>
  <c r="N47" i="5"/>
  <c r="M47" i="5"/>
  <c r="L47" i="5"/>
  <c r="N46" i="5"/>
  <c r="M46" i="5"/>
  <c r="L46" i="5"/>
  <c r="N45" i="5"/>
  <c r="M45" i="5"/>
  <c r="L45" i="5"/>
  <c r="N44" i="5"/>
  <c r="M44" i="5"/>
  <c r="L44" i="5"/>
  <c r="N43" i="5"/>
  <c r="M43" i="5"/>
  <c r="L43" i="5"/>
  <c r="N42" i="5"/>
  <c r="M42" i="5"/>
  <c r="L42" i="5"/>
  <c r="N41" i="5"/>
  <c r="M41" i="5"/>
  <c r="L41" i="5"/>
  <c r="N40" i="5"/>
  <c r="M40" i="5"/>
  <c r="L40" i="5"/>
  <c r="N39" i="5"/>
  <c r="M39" i="5"/>
  <c r="L39" i="5"/>
  <c r="N38" i="5"/>
  <c r="M38" i="5"/>
  <c r="L38" i="5"/>
  <c r="N37" i="5"/>
  <c r="M37" i="5"/>
  <c r="L37" i="5"/>
  <c r="N36" i="5"/>
  <c r="M36" i="5"/>
  <c r="L36" i="5"/>
  <c r="N35" i="5"/>
  <c r="M35" i="5"/>
  <c r="L35" i="5"/>
  <c r="N34" i="5"/>
  <c r="M34" i="5"/>
  <c r="L34" i="5"/>
  <c r="N33" i="5"/>
  <c r="M33" i="5"/>
  <c r="L33" i="5"/>
  <c r="N32" i="5"/>
  <c r="M32" i="5"/>
  <c r="L32" i="5"/>
  <c r="N31" i="5"/>
  <c r="M31" i="5"/>
  <c r="L31" i="5"/>
  <c r="N30" i="5"/>
  <c r="M30" i="5"/>
  <c r="L30" i="5"/>
  <c r="N29" i="5"/>
  <c r="M29" i="5"/>
  <c r="L29" i="5"/>
  <c r="N28" i="5"/>
  <c r="M28" i="5"/>
  <c r="L28" i="5"/>
  <c r="N27" i="5"/>
  <c r="M27" i="5"/>
  <c r="L27" i="5"/>
  <c r="N26" i="5"/>
  <c r="M26" i="5"/>
  <c r="L26" i="5"/>
  <c r="N25" i="5"/>
  <c r="M25" i="5"/>
  <c r="L25" i="5"/>
  <c r="N24" i="5"/>
  <c r="M24" i="5"/>
  <c r="L24" i="5"/>
  <c r="N23" i="5"/>
  <c r="M23" i="5"/>
  <c r="L23" i="5"/>
  <c r="N22" i="5"/>
  <c r="M22" i="5"/>
  <c r="L22" i="5"/>
  <c r="N21" i="5"/>
  <c r="M21" i="5"/>
  <c r="L21" i="5"/>
  <c r="N20" i="5"/>
  <c r="M20" i="5"/>
  <c r="L20" i="5"/>
  <c r="N19" i="5"/>
  <c r="M19" i="5"/>
  <c r="L19" i="5"/>
  <c r="N18" i="5"/>
  <c r="M18" i="5"/>
  <c r="L18" i="5"/>
  <c r="N17" i="5"/>
  <c r="M17" i="5"/>
  <c r="L17" i="5"/>
  <c r="N16" i="5"/>
  <c r="M16" i="5"/>
  <c r="L16" i="5"/>
  <c r="N15" i="5"/>
  <c r="M15" i="5"/>
  <c r="L15" i="5"/>
  <c r="N14" i="5"/>
  <c r="M14" i="5"/>
  <c r="L14" i="5"/>
  <c r="N13" i="5"/>
  <c r="M13" i="5"/>
  <c r="L13" i="5"/>
  <c r="N12" i="5"/>
  <c r="M12" i="5"/>
  <c r="L12" i="5"/>
  <c r="N11" i="5"/>
  <c r="M11" i="5"/>
  <c r="L11" i="5"/>
  <c r="N10" i="5"/>
  <c r="M10" i="5"/>
  <c r="L10" i="5"/>
  <c r="N9" i="5"/>
  <c r="M9" i="5"/>
  <c r="L9" i="5"/>
  <c r="N8" i="5"/>
  <c r="M8" i="5"/>
  <c r="L8" i="5"/>
  <c r="N7" i="5"/>
  <c r="M7" i="5"/>
  <c r="L7" i="5"/>
  <c r="N6" i="5"/>
  <c r="M6" i="5"/>
  <c r="L6" i="5"/>
  <c r="N5" i="5"/>
  <c r="M5" i="5"/>
  <c r="L5" i="5"/>
  <c r="N4" i="5"/>
  <c r="M4" i="5"/>
  <c r="L4" i="5"/>
  <c r="N3" i="5"/>
  <c r="M3" i="5"/>
  <c r="L3" i="5"/>
  <c r="C14" i="1"/>
  <c r="C13" i="1"/>
  <c r="C17" i="1" s="1"/>
  <c r="C12" i="1"/>
  <c r="C11" i="1"/>
  <c r="C10" i="1"/>
  <c r="C9" i="1"/>
  <c r="C20" i="1" s="1"/>
  <c r="C8" i="1"/>
  <c r="C7" i="1"/>
  <c r="C6" i="1"/>
  <c r="C5" i="1"/>
  <c r="B23" i="1" l="1"/>
  <c r="B25" i="1"/>
  <c r="C19" i="1"/>
  <c r="C18" i="1"/>
  <c r="B24" i="1" s="1"/>
  <c r="B26" i="1" s="1"/>
</calcChain>
</file>

<file path=xl/sharedStrings.xml><?xml version="1.0" encoding="utf-8"?>
<sst xmlns="http://schemas.openxmlformats.org/spreadsheetml/2006/main" count="118" uniqueCount="87">
  <si>
    <t>SegmentPulse — Nike Customer Segment Scorer</t>
  </si>
  <si>
    <t>Enter customer data below → Get segment assignment instantly</t>
  </si>
  <si>
    <t>FEATURE</t>
  </si>
  <si>
    <t>YOUR INPUT</t>
  </si>
  <si>
    <t>SCALED VALUE</t>
  </si>
  <si>
    <t>DESCRIPTION</t>
  </si>
  <si>
    <t>Annual Spend</t>
  </si>
  <si>
    <t>Total $ spent in last 12 months</t>
  </si>
  <si>
    <t>Purchase Frequency</t>
  </si>
  <si>
    <t>Number of purchases in last 12 months</t>
  </si>
  <si>
    <t>Avg Order Value</t>
  </si>
  <si>
    <t>Average $ per order</t>
  </si>
  <si>
    <t>App Sessions Monthly</t>
  </si>
  <si>
    <t>App sessions per month</t>
  </si>
  <si>
    <t>Pct Running</t>
  </si>
  <si>
    <t>Fraction of purchases: Running products</t>
  </si>
  <si>
    <t>Pct Training</t>
  </si>
  <si>
    <t>Fraction of purchases: Training products</t>
  </si>
  <si>
    <t>Pct Lifestyle</t>
  </si>
  <si>
    <t>Fraction of purchases: Lifestyle products</t>
  </si>
  <si>
    <t>Return Rate</t>
  </si>
  <si>
    <t>Fraction of items returned</t>
  </si>
  <si>
    <t>Days Since Last Purchase</t>
  </si>
  <si>
    <t>Days since most recent purchase</t>
  </si>
  <si>
    <t>Channel Online Pct</t>
  </si>
  <si>
    <t>Fraction of purchases made online</t>
  </si>
  <si>
    <t>DISTANCE TO EACH CLUSTER CENTROID</t>
  </si>
  <si>
    <t>Cluster 0</t>
  </si>
  <si>
    <t>Performance Athletes</t>
  </si>
  <si>
    <t>Euclidean distance</t>
  </si>
  <si>
    <t>Cluster 1</t>
  </si>
  <si>
    <t>Casual Walkers</t>
  </si>
  <si>
    <t>Cluster 2</t>
  </si>
  <si>
    <t>Sneakerheads</t>
  </si>
  <si>
    <t>Cluster 3</t>
  </si>
  <si>
    <t>Weekend Warriors</t>
  </si>
  <si>
    <t>SEGMENT ASSIGNMENT</t>
  </si>
  <si>
    <t>Assigned Cluster</t>
  </si>
  <si>
    <t>Segment Name</t>
  </si>
  <si>
    <t>Confidence</t>
  </si>
  <si>
    <t>Recommended Action</t>
  </si>
  <si>
    <t>Cluster</t>
  </si>
  <si>
    <t>annual_spend</t>
  </si>
  <si>
    <t>purchase_frequency</t>
  </si>
  <si>
    <t>avg_order_value</t>
  </si>
  <si>
    <t>app_sessions_monthly</t>
  </si>
  <si>
    <t>pct_running</t>
  </si>
  <si>
    <t>pct_training</t>
  </si>
  <si>
    <t>pct_lifestyle</t>
  </si>
  <si>
    <t>return_rate</t>
  </si>
  <si>
    <t>days_since_last_purchase</t>
  </si>
  <si>
    <t>channel_online_pct</t>
  </si>
  <si>
    <t>NOTE: These are centroids in SCALED space (z-scores).</t>
  </si>
  <si>
    <t>They were produced by KMeans(n_clusters=4, random_state=42) on standardized data.</t>
  </si>
  <si>
    <t>#</t>
  </si>
  <si>
    <t>Feature</t>
  </si>
  <si>
    <t>Mean</t>
  </si>
  <si>
    <t>Std Dev</t>
  </si>
  <si>
    <t>Scaling formula: z = (value - mean) / std_dev</t>
  </si>
  <si>
    <t>These parameters come from sklearn.preprocessing.StandardScaler fit on the training data.</t>
  </si>
  <si>
    <t>Marketing Action</t>
  </si>
  <si>
    <t>Email Campaign</t>
  </si>
  <si>
    <t>Offer Type</t>
  </si>
  <si>
    <t>Channel Priority</t>
  </si>
  <si>
    <t>KPI to Track</t>
  </si>
  <si>
    <t>New running gear launches + training plans</t>
  </si>
  <si>
    <t>Early access to performance line</t>
  </si>
  <si>
    <t>Free shipping on orders $75+</t>
  </si>
  <si>
    <t>App push + Email</t>
  </si>
  <si>
    <t>Repeat purchase rate</t>
  </si>
  <si>
    <t>Comfort-focused recommendations + reactivation</t>
  </si>
  <si>
    <t>Seasonal comfort picks</t>
  </si>
  <si>
    <t>20% off to re-engage</t>
  </si>
  <si>
    <t>Email + Direct mail</t>
  </si>
  <si>
    <t>Reactivation rate</t>
  </si>
  <si>
    <t>Exclusive drops + SNKRS app priority access</t>
  </si>
  <si>
    <t>Limited edition alerts</t>
  </si>
  <si>
    <t>First access to releases</t>
  </si>
  <si>
    <t>App exclusive + SMS</t>
  </si>
  <si>
    <t>Drop participation rate</t>
  </si>
  <si>
    <t>Seasonal activity bundles + community events</t>
  </si>
  <si>
    <t>Weekend workout inspiration</t>
  </si>
  <si>
    <t>15% off second item</t>
  </si>
  <si>
    <t>Email + Social</t>
  </si>
  <si>
    <t>Cross-category purchase rate</t>
  </si>
  <si>
    <t>Batch Scoring — Paste Customer Data Below (up to 50 rows)</t>
  </si>
  <si>
    <t>customer_id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</si>
</sst>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"/>
    <numFmt numFmtId="165" formatCode="0.000000"/>
  </numFmts>
  <fonts count="8" x14ac:knownFonts="1">
    <font>
      <sz val="11"/>
      <color theme="1"/>
      <name val="Calibri"/>
      <family val="2"/>
      <charset val="1"/>
    </font>
    <font>
      <b/>
      <sz val="16"/>
      <color rgb="FF1F4E79"/>
      <name val="Calibri"/>
      <family val="2"/>
    </font>
    <font>
      <i/>
      <sz val="11"/>
      <color rgb="FF2E74B5"/>
      <name val="Calibri"/>
      <family val="2"/>
    </font>
    <font>
      <b/>
      <sz val="12"/>
      <color rgb="FFFFFFFF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4"/>
      <color rgb="FF1F4E79"/>
      <name val="Calibri"/>
      <family val="2"/>
    </font>
    <font>
      <i/>
      <sz val="11"/>
      <color rgb="FF666666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FFF2CC"/>
        <bgColor rgb="FFE2EFDA"/>
      </patternFill>
    </fill>
    <fill>
      <patternFill patternType="solid">
        <fgColor rgb="FF2E74B5"/>
        <bgColor rgb="FF0066CC"/>
      </patternFill>
    </fill>
    <fill>
      <patternFill patternType="solid">
        <fgColor rgb="FFC9A84C"/>
        <bgColor rgb="FFFF9900"/>
      </patternFill>
    </fill>
    <fill>
      <patternFill patternType="solid">
        <fgColor rgb="FFE2EFDA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0" borderId="0" xfId="0" applyFont="1"/>
    <xf numFmtId="0" fontId="3" fillId="5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28C46D74-20E4-4331-8E8B-EC967BCA0DCE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4B5"/>
      <rgbColor rgb="FF33CCCC"/>
      <rgbColor rgb="FF99CC00"/>
      <rgbColor rgb="FFFFCC00"/>
      <rgbColor rgb="FFFF9900"/>
      <rgbColor rgb="FFE74C3C"/>
      <rgbColor rgb="FF666666"/>
      <rgbColor rgb="FFC9A84C"/>
      <rgbColor rgb="FF003366"/>
      <rgbColor rgb="FF2E8B57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9"/>
  </sheetPr>
  <dimension ref="A1:G26"/>
  <sheetViews>
    <sheetView zoomScaleNormal="100" workbookViewId="0">
      <selection activeCell="G24" sqref="G24"/>
    </sheetView>
  </sheetViews>
  <sheetFormatPr defaultColWidth="8.6640625" defaultRowHeight="14.4" x14ac:dyDescent="0.3"/>
  <cols>
    <col min="1" max="1" width="30" customWidth="1"/>
    <col min="2" max="2" width="22" customWidth="1"/>
    <col min="3" max="3" width="18" customWidth="1"/>
    <col min="4" max="4" width="40" customWidth="1"/>
  </cols>
  <sheetData>
    <row r="1" spans="1:7" ht="19.5" customHeight="1" x14ac:dyDescent="0.4">
      <c r="A1" s="5" t="s">
        <v>0</v>
      </c>
      <c r="B1" s="5"/>
      <c r="C1" s="5"/>
      <c r="D1" s="5"/>
      <c r="E1" s="5"/>
      <c r="F1" s="5"/>
      <c r="G1" s="5"/>
    </row>
    <row r="2" spans="1:7" ht="15" customHeight="1" x14ac:dyDescent="0.3">
      <c r="A2" s="4" t="s">
        <v>1</v>
      </c>
      <c r="B2" s="4"/>
      <c r="C2" s="4"/>
      <c r="D2" s="4"/>
      <c r="E2" s="4"/>
      <c r="F2" s="4"/>
      <c r="G2" s="4"/>
    </row>
    <row r="4" spans="1:7" ht="15" customHeight="1" x14ac:dyDescent="0.3">
      <c r="A4" s="6" t="s">
        <v>2</v>
      </c>
      <c r="B4" s="6" t="s">
        <v>3</v>
      </c>
      <c r="C4" s="6" t="s">
        <v>4</v>
      </c>
      <c r="D4" s="6" t="s">
        <v>5</v>
      </c>
    </row>
    <row r="5" spans="1:7" ht="15" customHeight="1" x14ac:dyDescent="0.3">
      <c r="A5" s="7" t="s">
        <v>6</v>
      </c>
      <c r="B5" s="8">
        <v>1200</v>
      </c>
      <c r="C5" s="9">
        <f>(B5-Scaler!C2)/Scaler!D2</f>
        <v>1.1448493264287449</v>
      </c>
      <c r="D5" s="10" t="s">
        <v>7</v>
      </c>
    </row>
    <row r="6" spans="1:7" ht="15" customHeight="1" x14ac:dyDescent="0.3">
      <c r="A6" s="7" t="s">
        <v>8</v>
      </c>
      <c r="B6" s="8">
        <v>8</v>
      </c>
      <c r="C6" s="9">
        <f>(B6-Scaler!C3)/Scaler!D3</f>
        <v>8.5376483943423911E-2</v>
      </c>
      <c r="D6" s="10" t="s">
        <v>9</v>
      </c>
    </row>
    <row r="7" spans="1:7" ht="15" customHeight="1" x14ac:dyDescent="0.3">
      <c r="A7" s="7" t="s">
        <v>10</v>
      </c>
      <c r="B7" s="8">
        <v>150</v>
      </c>
      <c r="C7" s="9">
        <f>(B7-Scaler!C4)/Scaler!D4</f>
        <v>1.9362050063588137</v>
      </c>
      <c r="D7" s="10" t="s">
        <v>11</v>
      </c>
    </row>
    <row r="8" spans="1:7" ht="15" customHeight="1" x14ac:dyDescent="0.3">
      <c r="A8" s="7" t="s">
        <v>12</v>
      </c>
      <c r="B8" s="8">
        <v>25</v>
      </c>
      <c r="C8" s="9">
        <f>(B8-Scaler!C5)/Scaler!D5</f>
        <v>1.061117056681711</v>
      </c>
      <c r="D8" s="10" t="s">
        <v>13</v>
      </c>
    </row>
    <row r="9" spans="1:7" ht="15" customHeight="1" x14ac:dyDescent="0.3">
      <c r="A9" s="7" t="s">
        <v>14</v>
      </c>
      <c r="B9" s="8">
        <v>0.05</v>
      </c>
      <c r="C9" s="9">
        <f>(B9-Scaler!C6)/Scaler!D6</f>
        <v>-0.96880012186052344</v>
      </c>
      <c r="D9" s="10" t="s">
        <v>15</v>
      </c>
    </row>
    <row r="10" spans="1:7" ht="15" customHeight="1" x14ac:dyDescent="0.3">
      <c r="A10" s="7" t="s">
        <v>16</v>
      </c>
      <c r="B10" s="8">
        <v>0.1</v>
      </c>
      <c r="C10" s="9">
        <f>(B10-Scaler!C7)/Scaler!D7</f>
        <v>-1.0225307463776534</v>
      </c>
      <c r="D10" s="10" t="s">
        <v>17</v>
      </c>
    </row>
    <row r="11" spans="1:7" ht="15" customHeight="1" x14ac:dyDescent="0.3">
      <c r="A11" s="7" t="s">
        <v>18</v>
      </c>
      <c r="B11" s="8">
        <v>0.85</v>
      </c>
      <c r="C11" s="9">
        <f>(B11-Scaler!C8)/Scaler!D8</f>
        <v>1.1670649256898791</v>
      </c>
      <c r="D11" s="10" t="s">
        <v>19</v>
      </c>
    </row>
    <row r="12" spans="1:7" ht="15" customHeight="1" x14ac:dyDescent="0.3">
      <c r="A12" s="7" t="s">
        <v>20</v>
      </c>
      <c r="B12" s="8">
        <v>0.1</v>
      </c>
      <c r="C12" s="9">
        <f>(B12-Scaler!C9)/Scaler!D9</f>
        <v>0.77236096704699619</v>
      </c>
      <c r="D12" s="10" t="s">
        <v>21</v>
      </c>
    </row>
    <row r="13" spans="1:7" ht="15" customHeight="1" x14ac:dyDescent="0.3">
      <c r="A13" s="7" t="s">
        <v>22</v>
      </c>
      <c r="B13" s="8">
        <v>15</v>
      </c>
      <c r="C13" s="9">
        <f>(B13-Scaler!C10)/Scaler!D10</f>
        <v>-0.81377378513662824</v>
      </c>
      <c r="D13" s="10" t="s">
        <v>23</v>
      </c>
    </row>
    <row r="14" spans="1:7" ht="15" customHeight="1" x14ac:dyDescent="0.3">
      <c r="A14" s="7" t="s">
        <v>24</v>
      </c>
      <c r="B14" s="8">
        <v>0.78</v>
      </c>
      <c r="C14" s="9">
        <f>(B14-Scaler!C11)/Scaler!D11</f>
        <v>1.2563529726463041</v>
      </c>
      <c r="D14" s="10" t="s">
        <v>25</v>
      </c>
    </row>
    <row r="16" spans="1:7" ht="15" customHeight="1" x14ac:dyDescent="0.3">
      <c r="A16" s="3" t="s">
        <v>26</v>
      </c>
      <c r="B16" s="3"/>
      <c r="C16" s="3"/>
      <c r="D16" s="3"/>
    </row>
    <row r="17" spans="1:4" ht="15" customHeight="1" x14ac:dyDescent="0.3">
      <c r="A17" s="7" t="s">
        <v>27</v>
      </c>
      <c r="B17" s="10" t="s">
        <v>28</v>
      </c>
      <c r="C17" s="9">
        <f>SQRT((C5-Centroids!B2)^2+(C6-Centroids!C2)^2+(C7-Centroids!D2)^2+(C8-Centroids!E2)^2+(C9-Centroids!F2)^2+(C10-Centroids!G2)^2+(C11-Centroids!H2)^2+(C12-Centroids!I2)^2+(C13-Centroids!J2)^2+(C14-Centroids!K2)^2)</f>
        <v>4.9594603095070884</v>
      </c>
      <c r="D17" s="10" t="s">
        <v>29</v>
      </c>
    </row>
    <row r="18" spans="1:4" ht="15" customHeight="1" x14ac:dyDescent="0.3">
      <c r="A18" s="7" t="s">
        <v>30</v>
      </c>
      <c r="B18" s="10" t="s">
        <v>31</v>
      </c>
      <c r="C18" s="9">
        <f>SQRT((C5-Centroids!B3)^2+(C6-Centroids!C3)^2+(C7-Centroids!D3)^2+(C8-Centroids!E3)^2+(C9-Centroids!F3)^2+(C10-Centroids!G3)^2+(C11-Centroids!H3)^2+(C12-Centroids!I3)^2+(C13-Centroids!J3)^2+(C14-Centroids!K3)^2)</f>
        <v>5.0343519565056631</v>
      </c>
      <c r="D18" s="10" t="s">
        <v>29</v>
      </c>
    </row>
    <row r="19" spans="1:4" ht="15" customHeight="1" x14ac:dyDescent="0.3">
      <c r="A19" s="7" t="s">
        <v>32</v>
      </c>
      <c r="B19" s="10" t="s">
        <v>33</v>
      </c>
      <c r="C19" s="9">
        <f>SQRT((C5-Centroids!B4)^2+(C6-Centroids!C4)^2+(C7-Centroids!D4)^2+(C8-Centroids!E4)^2+(C9-Centroids!F4)^2+(C10-Centroids!G4)^2+(C11-Centroids!H4)^2+(C12-Centroids!I4)^2+(C13-Centroids!J4)^2+(C14-Centroids!K4)^2)</f>
        <v>0.72868218604661261</v>
      </c>
      <c r="D19" s="10" t="s">
        <v>29</v>
      </c>
    </row>
    <row r="20" spans="1:4" ht="15" customHeight="1" x14ac:dyDescent="0.3">
      <c r="A20" s="7" t="s">
        <v>34</v>
      </c>
      <c r="B20" s="10" t="s">
        <v>35</v>
      </c>
      <c r="C20" s="9">
        <f>SQRT((C5-Centroids!B5)^2+(C6-Centroids!C5)^2+(C7-Centroids!D5)^2+(C8-Centroids!E5)^2+(C9-Centroids!F5)^2+(C10-Centroids!G5)^2+(C11-Centroids!H5)^2+(C12-Centroids!I5)^2+(C13-Centroids!J5)^2+(C14-Centroids!K5)^2)</f>
        <v>4.5933496473675861</v>
      </c>
      <c r="D20" s="10" t="s">
        <v>29</v>
      </c>
    </row>
    <row r="22" spans="1:4" ht="15" customHeight="1" x14ac:dyDescent="0.3">
      <c r="A22" s="2" t="s">
        <v>36</v>
      </c>
      <c r="B22" s="2"/>
      <c r="C22" s="2"/>
      <c r="D22" s="2"/>
    </row>
    <row r="23" spans="1:4" ht="17.25" customHeight="1" x14ac:dyDescent="0.3">
      <c r="A23" s="7" t="s">
        <v>37</v>
      </c>
      <c r="B23" s="11">
        <f>MATCH(MIN(C17:C20),C17:C20,0)-1</f>
        <v>2</v>
      </c>
    </row>
    <row r="24" spans="1:4" ht="17.25" customHeight="1" x14ac:dyDescent="0.3">
      <c r="A24" s="7" t="s">
        <v>38</v>
      </c>
      <c r="B24" s="11" t="str">
        <f>INDEX(B17:B20,MATCH(MIN(C17:C20),C17:C20,0))</f>
        <v>Sneakerheads</v>
      </c>
    </row>
    <row r="25" spans="1:4" ht="15" customHeight="1" x14ac:dyDescent="0.3">
      <c r="A25" s="7" t="s">
        <v>39</v>
      </c>
      <c r="B25" s="12" t="str">
        <f>IF(SMALL(C17:C20,2)-MIN(C17:C20)&gt;1,"Strong","Weak — Review Manually")</f>
        <v>Strong</v>
      </c>
    </row>
    <row r="26" spans="1:4" ht="15" customHeight="1" x14ac:dyDescent="0.3">
      <c r="A26" s="7" t="s">
        <v>40</v>
      </c>
      <c r="B26" s="12" t="str">
        <f>IF(B24="Performance Athletes","New running gear launches + training plans",IF(B24="Casual Walkers","Comfort-focused recommendations + reactivation",IF(B24="Sneakerheads","Exclusive drops + SNKRS app priority access",IF(B24="Weekend Warriors","Seasonal activity bundles + community events","Unknown"))))</f>
        <v>Exclusive drops + SNKRS app priority access</v>
      </c>
    </row>
  </sheetData>
  <mergeCells count="4">
    <mergeCell ref="A1:G1"/>
    <mergeCell ref="A2:G2"/>
    <mergeCell ref="A16:D16"/>
    <mergeCell ref="A22:D22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4B5"/>
  </sheetPr>
  <dimension ref="A1:K9"/>
  <sheetViews>
    <sheetView tabSelected="1" zoomScaleNormal="100" workbookViewId="0"/>
  </sheetViews>
  <sheetFormatPr defaultColWidth="8.6640625" defaultRowHeight="14.4" x14ac:dyDescent="0.3"/>
  <cols>
    <col min="1" max="1" width="12" customWidth="1"/>
    <col min="2" max="11" width="20" customWidth="1"/>
  </cols>
  <sheetData>
    <row r="1" spans="1:11" ht="15" customHeight="1" x14ac:dyDescent="0.3">
      <c r="A1" s="6" t="s">
        <v>41</v>
      </c>
      <c r="B1" s="6" t="s">
        <v>42</v>
      </c>
      <c r="C1" s="6" t="s">
        <v>43</v>
      </c>
      <c r="D1" s="6" t="s">
        <v>44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50</v>
      </c>
      <c r="K1" s="6" t="s">
        <v>51</v>
      </c>
    </row>
    <row r="2" spans="1:11" ht="15" customHeight="1" x14ac:dyDescent="0.3">
      <c r="A2" s="13">
        <v>0</v>
      </c>
      <c r="B2" s="14">
        <v>0.46785199999999999</v>
      </c>
      <c r="C2" s="14">
        <v>1.282211</v>
      </c>
      <c r="D2" s="14">
        <v>-0.29121000000000002</v>
      </c>
      <c r="E2" s="14">
        <v>0.66966199999999998</v>
      </c>
      <c r="F2" s="14">
        <v>1.4761029999999999</v>
      </c>
      <c r="G2" s="14">
        <v>0.26152599999999998</v>
      </c>
      <c r="H2" s="14">
        <v>-1.322092</v>
      </c>
      <c r="I2" s="14">
        <v>-0.76699799999999996</v>
      </c>
      <c r="J2" s="14">
        <v>-0.70767100000000005</v>
      </c>
      <c r="K2" s="14">
        <v>7.8323000000000004E-2</v>
      </c>
    </row>
    <row r="3" spans="1:11" ht="15" customHeight="1" x14ac:dyDescent="0.3">
      <c r="A3" s="13">
        <v>1</v>
      </c>
      <c r="B3" s="14">
        <v>-0.92880200000000002</v>
      </c>
      <c r="C3" s="14">
        <v>-1.04403</v>
      </c>
      <c r="D3" s="14">
        <v>-0.47821900000000001</v>
      </c>
      <c r="E3" s="14">
        <v>-0.97200600000000004</v>
      </c>
      <c r="F3" s="14">
        <v>-0.71464000000000005</v>
      </c>
      <c r="G3" s="14">
        <v>-0.65511900000000001</v>
      </c>
      <c r="H3" s="14">
        <v>0.85219699999999998</v>
      </c>
      <c r="I3" s="14">
        <v>-0.285028</v>
      </c>
      <c r="J3" s="14">
        <v>1.199724</v>
      </c>
      <c r="K3" s="14">
        <v>-0.82573799999999997</v>
      </c>
    </row>
    <row r="4" spans="1:11" ht="15" customHeight="1" x14ac:dyDescent="0.3">
      <c r="A4" s="13">
        <v>2</v>
      </c>
      <c r="B4" s="14">
        <v>1.5477160000000001</v>
      </c>
      <c r="C4" s="14">
        <v>0.442994</v>
      </c>
      <c r="D4" s="14">
        <v>1.787534</v>
      </c>
      <c r="E4" s="14">
        <v>1.268041</v>
      </c>
      <c r="F4" s="14">
        <v>-0.917296</v>
      </c>
      <c r="G4" s="14">
        <v>-0.97695699999999996</v>
      </c>
      <c r="H4" s="14">
        <v>1.1428970000000001</v>
      </c>
      <c r="I4" s="14">
        <v>1.117218</v>
      </c>
      <c r="J4" s="14">
        <v>-0.586619</v>
      </c>
      <c r="K4" s="14">
        <v>1.261442</v>
      </c>
    </row>
    <row r="5" spans="1:11" ht="15" customHeight="1" x14ac:dyDescent="0.3">
      <c r="A5" s="13">
        <v>3</v>
      </c>
      <c r="B5" s="14">
        <v>-0.446774</v>
      </c>
      <c r="C5" s="14">
        <v>-0.277115</v>
      </c>
      <c r="D5" s="14">
        <v>-0.43811</v>
      </c>
      <c r="E5" s="14">
        <v>-0.38670599999999999</v>
      </c>
      <c r="F5" s="14">
        <v>0.111835</v>
      </c>
      <c r="G5" s="14">
        <v>1.0516529999999999</v>
      </c>
      <c r="H5" s="14">
        <v>-0.510768</v>
      </c>
      <c r="I5" s="14">
        <v>0.17502899999999999</v>
      </c>
      <c r="J5" s="14">
        <v>-0.23757</v>
      </c>
      <c r="K5" s="14">
        <v>-5.7680000000000002E-2</v>
      </c>
    </row>
    <row r="8" spans="1:11" ht="15" customHeight="1" x14ac:dyDescent="0.3">
      <c r="A8" s="15" t="s">
        <v>52</v>
      </c>
    </row>
    <row r="9" spans="1:11" ht="15" customHeight="1" x14ac:dyDescent="0.3">
      <c r="A9" s="15" t="s">
        <v>53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9A84C"/>
  </sheetPr>
  <dimension ref="A1:D14"/>
  <sheetViews>
    <sheetView zoomScaleNormal="100" workbookViewId="0"/>
  </sheetViews>
  <sheetFormatPr defaultColWidth="8.6640625" defaultRowHeight="14.4" x14ac:dyDescent="0.3"/>
  <cols>
    <col min="1" max="1" width="6" customWidth="1"/>
    <col min="2" max="2" width="30" customWidth="1"/>
    <col min="3" max="4" width="16" customWidth="1"/>
  </cols>
  <sheetData>
    <row r="1" spans="1:4" ht="15" customHeight="1" x14ac:dyDescent="0.3">
      <c r="A1" s="6" t="s">
        <v>54</v>
      </c>
      <c r="B1" s="6" t="s">
        <v>55</v>
      </c>
      <c r="C1" s="6" t="s">
        <v>56</v>
      </c>
      <c r="D1" s="6" t="s">
        <v>57</v>
      </c>
    </row>
    <row r="2" spans="1:4" ht="15" customHeight="1" x14ac:dyDescent="0.3">
      <c r="A2" s="16">
        <v>1</v>
      </c>
      <c r="B2" s="10" t="s">
        <v>42</v>
      </c>
      <c r="C2" s="14">
        <v>634.87156000000004</v>
      </c>
      <c r="D2" s="14">
        <v>493.626914</v>
      </c>
    </row>
    <row r="3" spans="1:4" ht="15" customHeight="1" x14ac:dyDescent="0.3">
      <c r="A3" s="16">
        <v>2</v>
      </c>
      <c r="B3" s="10" t="s">
        <v>43</v>
      </c>
      <c r="C3" s="14">
        <v>7.5949999999999998</v>
      </c>
      <c r="D3" s="14">
        <v>4.7436949999999998</v>
      </c>
    </row>
    <row r="4" spans="1:4" ht="15" customHeight="1" x14ac:dyDescent="0.3">
      <c r="A4" s="16">
        <v>3</v>
      </c>
      <c r="B4" s="10" t="s">
        <v>44</v>
      </c>
      <c r="C4" s="14">
        <v>74.295788000000002</v>
      </c>
      <c r="D4" s="14">
        <v>39.099274999999999</v>
      </c>
    </row>
    <row r="5" spans="1:4" ht="15" customHeight="1" x14ac:dyDescent="0.3">
      <c r="A5" s="16">
        <v>4</v>
      </c>
      <c r="B5" s="10" t="s">
        <v>45</v>
      </c>
      <c r="C5" s="14">
        <v>13.690833</v>
      </c>
      <c r="D5" s="14">
        <v>10.657794000000001</v>
      </c>
    </row>
    <row r="6" spans="1:4" ht="15" customHeight="1" x14ac:dyDescent="0.3">
      <c r="A6" s="16">
        <v>5</v>
      </c>
      <c r="B6" s="10" t="s">
        <v>46</v>
      </c>
      <c r="C6" s="14">
        <v>0.26624199999999998</v>
      </c>
      <c r="D6" s="14">
        <v>0.22320599999999999</v>
      </c>
    </row>
    <row r="7" spans="1:4" ht="15" customHeight="1" x14ac:dyDescent="0.3">
      <c r="A7" s="16">
        <v>6</v>
      </c>
      <c r="B7" s="10" t="s">
        <v>47</v>
      </c>
      <c r="C7" s="14">
        <v>0.223217</v>
      </c>
      <c r="D7" s="14">
        <v>0.120502</v>
      </c>
    </row>
    <row r="8" spans="1:4" ht="15" customHeight="1" x14ac:dyDescent="0.3">
      <c r="A8" s="16">
        <v>7</v>
      </c>
      <c r="B8" s="10" t="s">
        <v>48</v>
      </c>
      <c r="C8" s="14">
        <v>0.50079200000000001</v>
      </c>
      <c r="D8" s="14">
        <v>0.29921900000000001</v>
      </c>
    </row>
    <row r="9" spans="1:4" ht="15" customHeight="1" x14ac:dyDescent="0.3">
      <c r="A9" s="16">
        <v>8</v>
      </c>
      <c r="B9" s="10" t="s">
        <v>49</v>
      </c>
      <c r="C9" s="14">
        <v>7.0959999999999995E-2</v>
      </c>
      <c r="D9" s="14">
        <v>3.7599E-2</v>
      </c>
    </row>
    <row r="10" spans="1:4" ht="15" customHeight="1" x14ac:dyDescent="0.3">
      <c r="A10" s="16">
        <v>9</v>
      </c>
      <c r="B10" s="10" t="s">
        <v>50</v>
      </c>
      <c r="C10" s="14">
        <v>39.933332999999998</v>
      </c>
      <c r="D10" s="14">
        <v>30.639144999999999</v>
      </c>
    </row>
    <row r="11" spans="1:4" ht="15" customHeight="1" x14ac:dyDescent="0.3">
      <c r="A11" s="16">
        <v>10</v>
      </c>
      <c r="B11" s="10" t="s">
        <v>51</v>
      </c>
      <c r="C11" s="14">
        <v>0.52637500000000004</v>
      </c>
      <c r="D11" s="14">
        <v>0.201874</v>
      </c>
    </row>
    <row r="13" spans="1:4" ht="15" customHeight="1" x14ac:dyDescent="0.3">
      <c r="A13" s="15" t="s">
        <v>58</v>
      </c>
    </row>
    <row r="14" spans="1:4" ht="15" customHeight="1" x14ac:dyDescent="0.3">
      <c r="A14" s="15" t="s">
        <v>59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8B57"/>
  </sheetPr>
  <dimension ref="A1:F5"/>
  <sheetViews>
    <sheetView zoomScaleNormal="100" workbookViewId="0"/>
  </sheetViews>
  <sheetFormatPr defaultColWidth="8.6640625" defaultRowHeight="14.4" x14ac:dyDescent="0.3"/>
  <cols>
    <col min="1" max="6" width="30" customWidth="1"/>
  </cols>
  <sheetData>
    <row r="1" spans="1:6" ht="15" customHeight="1" x14ac:dyDescent="0.3">
      <c r="A1" s="6" t="s">
        <v>38</v>
      </c>
      <c r="B1" s="6" t="s">
        <v>60</v>
      </c>
      <c r="C1" s="6" t="s">
        <v>61</v>
      </c>
      <c r="D1" s="6" t="s">
        <v>62</v>
      </c>
      <c r="E1" s="6" t="s">
        <v>63</v>
      </c>
      <c r="F1" s="6" t="s">
        <v>64</v>
      </c>
    </row>
    <row r="2" spans="1:6" ht="15" customHeight="1" x14ac:dyDescent="0.3">
      <c r="A2" s="10" t="s">
        <v>28</v>
      </c>
      <c r="B2" s="10" t="s">
        <v>65</v>
      </c>
      <c r="C2" s="10" t="s">
        <v>66</v>
      </c>
      <c r="D2" s="10" t="s">
        <v>67</v>
      </c>
      <c r="E2" s="10" t="s">
        <v>68</v>
      </c>
      <c r="F2" s="10" t="s">
        <v>69</v>
      </c>
    </row>
    <row r="3" spans="1:6" ht="15" customHeight="1" x14ac:dyDescent="0.3">
      <c r="A3" s="10" t="s">
        <v>31</v>
      </c>
      <c r="B3" s="10" t="s">
        <v>70</v>
      </c>
      <c r="C3" s="10" t="s">
        <v>71</v>
      </c>
      <c r="D3" s="10" t="s">
        <v>72</v>
      </c>
      <c r="E3" s="10" t="s">
        <v>73</v>
      </c>
      <c r="F3" s="10" t="s">
        <v>74</v>
      </c>
    </row>
    <row r="4" spans="1:6" ht="15" customHeight="1" x14ac:dyDescent="0.3">
      <c r="A4" s="10" t="s">
        <v>33</v>
      </c>
      <c r="B4" s="10" t="s">
        <v>75</v>
      </c>
      <c r="C4" s="10" t="s">
        <v>76</v>
      </c>
      <c r="D4" s="10" t="s">
        <v>77</v>
      </c>
      <c r="E4" s="10" t="s">
        <v>78</v>
      </c>
      <c r="F4" s="10" t="s">
        <v>79</v>
      </c>
    </row>
    <row r="5" spans="1:6" ht="15" customHeight="1" x14ac:dyDescent="0.3">
      <c r="A5" s="10" t="s">
        <v>35</v>
      </c>
      <c r="B5" s="10" t="s">
        <v>80</v>
      </c>
      <c r="C5" s="10" t="s">
        <v>81</v>
      </c>
      <c r="D5" s="10" t="s">
        <v>82</v>
      </c>
      <c r="E5" s="10" t="s">
        <v>83</v>
      </c>
      <c r="F5" s="10" t="s">
        <v>84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74C3C"/>
  </sheetPr>
  <dimension ref="A1:N52"/>
  <sheetViews>
    <sheetView zoomScaleNormal="100" workbookViewId="0">
      <selection activeCell="F24" sqref="F24"/>
    </sheetView>
  </sheetViews>
  <sheetFormatPr defaultColWidth="8.6640625" defaultRowHeight="14.4" x14ac:dyDescent="0.3"/>
  <cols>
    <col min="1" max="14" width="18" customWidth="1"/>
  </cols>
  <sheetData>
    <row r="1" spans="1:14" ht="17.25" customHeight="1" x14ac:dyDescent="0.35">
      <c r="A1" s="1" t="s">
        <v>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3">
      <c r="A2" s="6" t="s">
        <v>86</v>
      </c>
      <c r="B2" s="6" t="s">
        <v>6</v>
      </c>
      <c r="C2" s="6" t="s">
        <v>8</v>
      </c>
      <c r="D2" s="6" t="s">
        <v>10</v>
      </c>
      <c r="E2" s="6" t="s">
        <v>12</v>
      </c>
      <c r="F2" s="6" t="s">
        <v>14</v>
      </c>
      <c r="G2" s="6" t="s">
        <v>16</v>
      </c>
      <c r="H2" s="6" t="s">
        <v>18</v>
      </c>
      <c r="I2" s="6" t="s">
        <v>20</v>
      </c>
      <c r="J2" s="6" t="s">
        <v>22</v>
      </c>
      <c r="K2" s="6" t="s">
        <v>24</v>
      </c>
      <c r="L2" s="6" t="s">
        <v>37</v>
      </c>
      <c r="M2" s="6" t="s">
        <v>38</v>
      </c>
      <c r="N2" s="6" t="s">
        <v>39</v>
      </c>
    </row>
    <row r="3" spans="1:14" ht="15" customHeight="1" x14ac:dyDescent="0.3">
      <c r="L3" s="17" t="str">
        <f>IF(A3="","",IF(SQRT(((B3-Scaler!C2)/Scaler!D2-Centroids!B2)^2+((C3-Scaler!C3)/Scaler!D3-Centroids!C2)^2+((D3-Scaler!C4)/Scaler!D4-Centroids!D2)^2+((E3-Scaler!C5)/Scaler!D5-Centroids!E2)^2+((F3-Scaler!C6)/Scaler!D6-Centroids!F2)^2+((G3-Scaler!C7)/Scaler!D7-Centroids!G2)^2+((H3-Scaler!C8)/Scaler!D8-Centroids!H2)^2+((I3-Scaler!C9)/Scaler!D9-Centroids!I2)^2+((J3-Scaler!C10)/Scaler!D10-Centroids!J2)^2+((K3-Scaler!C11)/Scaler!D11-Centroids!K2)^2)&lt;=MIN(SQRT(((B3-Scaler!C2)/Scaler!D2-Centroids!B3)^2+((C3-Scaler!C3)/Scaler!D3-Centroids!C3)^2+((D3-Scaler!C4)/Scaler!D4-Centroids!D3)^2+((E3-Scaler!C5)/Scaler!D5-Centroids!E3)^2+((F3-Scaler!C6)/Scaler!D6-Centroids!F3)^2+((G3-Scaler!C7)/Scaler!D7-Centroids!G3)^2+((H3-Scaler!C8)/Scaler!D8-Centroids!H3)^2+((I3-Scaler!C9)/Scaler!D9-Centroids!I3)^2+((J3-Scaler!C10)/Scaler!D10-Centroids!J3)^2+((K3-Scaler!C11)/Scaler!D11-Centroids!K3)^2),SQRT(((B3-Scaler!C2)/Scaler!D2-Centroids!B4)^2+((C3-Scaler!C3)/Scaler!D3-Centroids!C4)^2+((D3-Scaler!C4)/Scaler!D4-Centroids!D4)^2+((E3-Scaler!C5)/Scaler!D5-Centroids!E4)^2+((F3-Scaler!C6)/Scaler!D6-Centroids!F4)^2+((G3-Scaler!C7)/Scaler!D7-Centroids!G4)^2+((H3-Scaler!C8)/Scaler!D8-Centroids!H4)^2+((I3-Scaler!C9)/Scaler!D9-Centroids!I4)^2+((J3-Scaler!C10)/Scaler!D10-Centroids!J4)^2+((K3-Scaler!C11)/Scaler!D11-Centroids!K4)^2),SQRT(((B3-Scaler!C2)/Scaler!D2-Centroids!B5)^2+((C3-Scaler!C3)/Scaler!D3-Centroids!C5)^2+((D3-Scaler!C4)/Scaler!D4-Centroids!D5)^2+((E3-Scaler!C5)/Scaler!D5-Centroids!E5)^2+((F3-Scaler!C6)/Scaler!D6-Centroids!F5)^2+((G3-Scaler!C7)/Scaler!D7-Centroids!G5)^2+((H3-Scaler!C8)/Scaler!D8-Centroids!H5)^2+((I3-Scaler!C9)/Scaler!D9-Centroids!I5)^2+((J3-Scaler!C10)/Scaler!D10-Centroids!J5)^2+((K3-Scaler!C11)/Scaler!D11-Centroids!K5)^2)),0,IF(SQRT(((B3-Scaler!C2)/Scaler!D2-Centroids!B3)^2+((C3-Scaler!C3)/Scaler!D3-Centroids!C3)^2+((D3-Scaler!C4)/Scaler!D4-Centroids!D3)^2+((E3-Scaler!C5)/Scaler!D5-Centroids!E3)^2+((F3-Scaler!C6)/Scaler!D6-Centroids!F3)^2+((G3-Scaler!C7)/Scaler!D7-Centroids!G3)^2+((H3-Scaler!C8)/Scaler!D8-Centroids!H3)^2+((I3-Scaler!C9)/Scaler!D9-Centroids!I3)^2+((J3-Scaler!C10)/Scaler!D10-Centroids!J3)^2+((K3-Scaler!C11)/Scaler!D11-Centroids!K3)^2)&lt;=MIN(SQRT(((B3-Scaler!C2)/Scaler!D2-Centroids!B2)^2+((C3-Scaler!C3)/Scaler!D3-Centroids!C2)^2+((D3-Scaler!C4)/Scaler!D4-Centroids!D2)^2+((E3-Scaler!C5)/Scaler!D5-Centroids!E2)^2+((F3-Scaler!C6)/Scaler!D6-Centroids!F2)^2+((G3-Scaler!C7)/Scaler!D7-Centroids!G2)^2+((H3-Scaler!C8)/Scaler!D8-Centroids!H2)^2+((I3-Scaler!C9)/Scaler!D9-Centroids!I2)^2+((J3-Scaler!C10)/Scaler!D10-Centroids!J2)^2+((K3-Scaler!C11)/Scaler!D11-Centroids!K2)^2),SQRT(((B3-Scaler!C2)/Scaler!D2-Centroids!B4)^2+((C3-Scaler!C3)/Scaler!D3-Centroids!C4)^2+((D3-Scaler!C4)/Scaler!D4-Centroids!D4)^2+((E3-Scaler!C5)/Scaler!D5-Centroids!E4)^2+((F3-Scaler!C6)/Scaler!D6-Centroids!F4)^2+((G3-Scaler!C7)/Scaler!D7-Centroids!G4)^2+((H3-Scaler!C8)/Scaler!D8-Centroids!H4)^2+((I3-Scaler!C9)/Scaler!D9-Centroids!I4)^2+((J3-Scaler!C10)/Scaler!D10-Centroids!J4)^2+((K3-Scaler!C11)/Scaler!D11-Centroids!K4)^2),SQRT(((B3-Scaler!C2)/Scaler!D2-Centroids!B5)^2+((C3-Scaler!C3)/Scaler!D3-Centroids!C5)^2+((D3-Scaler!C4)/Scaler!D4-Centroids!D5)^2+((E3-Scaler!C5)/Scaler!D5-Centroids!E5)^2+((F3-Scaler!C6)/Scaler!D6-Centroids!F5)^2+((G3-Scaler!C7)/Scaler!D7-Centroids!G5)^2+((H3-Scaler!C8)/Scaler!D8-Centroids!H5)^2+((I3-Scaler!C9)/Scaler!D9-Centroids!I5)^2+((J3-Scaler!C10)/Scaler!D10-Centroids!J5)^2+((K3-Scaler!C11)/Scaler!D11-Centroids!K5)^2)),1,IF(SQRT(((B3-Scaler!C2)/Scaler!D2-Centroids!B4)^2+((C3-Scaler!C3)/Scaler!D3-Centroids!C4)^2+((D3-Scaler!C4)/Scaler!D4-Centroids!D4)^2+((E3-Scaler!C5)/Scaler!D5-Centroids!E4)^2+((F3-Scaler!C6)/Scaler!D6-Centroids!F4)^2+((G3-Scaler!C7)/Scaler!D7-Centroids!G4)^2+((H3-Scaler!C8)/Scaler!D8-Centroids!H4)^2+((I3-Scaler!C9)/Scaler!D9-Centroids!I4)^2+((J3-Scaler!C10)/Scaler!D10-Centroids!J4)^2+((K3-Scaler!C11)/Scaler!D11-Centroids!K4)^2)&lt;=MIN(SQRT(((B3-Scaler!C2)/Scaler!D2-Centroids!B2)^2+((C3-Scaler!C3)/Scaler!D3-Centroids!C2)^2+((D3-Scaler!C4)/Scaler!D4-Centroids!D2)^2+((E3-Scaler!C5)/Scaler!D5-Centroids!E2)^2+((F3-Scaler!C6)/Scaler!D6-Centroids!F2)^2+((G3-Scaler!C7)/Scaler!D7-Centroids!G2)^2+((H3-Scaler!C8)/Scaler!D8-Centroids!H2)^2+((I3-Scaler!C9)/Scaler!D9-Centroids!I2)^2+((J3-Scaler!C10)/Scaler!D10-Centroids!J2)^2+((K3-Scaler!C11)/Scaler!D11-Centroids!K2)^2),SQRT(((B3-Scaler!C2)/Scaler!D2-Centroids!B3)^2+((C3-Scaler!C3)/Scaler!D3-Centroids!C3)^2+((D3-Scaler!C4)/Scaler!D4-Centroids!D3)^2+((E3-Scaler!C5)/Scaler!D5-Centroids!E3)^2+((F3-Scaler!C6)/Scaler!D6-Centroids!F3)^2+((G3-Scaler!C7)/Scaler!D7-Centroids!G3)^2+((H3-Scaler!C8)/Scaler!D8-Centroids!H3)^2+((I3-Scaler!C9)/Scaler!D9-Centroids!I3)^2+((J3-Scaler!C10)/Scaler!D10-Centroids!J3)^2+((K3-Scaler!C11)/Scaler!D11-Centroids!K3)^2),SQRT(((B3-Scaler!C2)/Scaler!D2-Centroids!B5)^2+((C3-Scaler!C3)/Scaler!D3-Centroids!C5)^2+((D3-Scaler!C4)/Scaler!D4-Centroids!D5)^2+((E3-Scaler!C5)/Scaler!D5-Centroids!E5)^2+((F3-Scaler!C6)/Scaler!D6-Centroids!F5)^2+((G3-Scaler!C7)/Scaler!D7-Centroids!G5)^2+((H3-Scaler!C8)/Scaler!D8-Centroids!H5)^2+((I3-Scaler!C9)/Scaler!D9-Centroids!I5)^2+((J3-Scaler!C10)/Scaler!D10-Centroids!J5)^2+((K3-Scaler!C11)/Scaler!D11-Centroids!K5)^2)),2,3))))</f>
        <v/>
      </c>
      <c r="M3" s="17" t="str">
        <f>IF(A3="","",VLOOKUP(L3,{0,"Performance Athletes";1,"Casual Walkers";2,"Sneakerheads";3,"Weekend Warriors"},2,FALSE()))</f>
        <v/>
      </c>
      <c r="N3" s="17" t="str">
        <f t="shared" ref="N3:N34" si="0">IF(A3="","","Scored")</f>
        <v/>
      </c>
    </row>
    <row r="4" spans="1:14" ht="15" customHeight="1" x14ac:dyDescent="0.3">
      <c r="L4" s="17" t="str">
        <f>IF(A4="","",IF(SQRT(((B4-Scaler!C2)/Scaler!D2-Centroids!B2)^2+((C4-Scaler!C3)/Scaler!D3-Centroids!C2)^2+((D4-Scaler!C4)/Scaler!D4-Centroids!D2)^2+((E4-Scaler!C5)/Scaler!D5-Centroids!E2)^2+((F4-Scaler!C6)/Scaler!D6-Centroids!F2)^2+((G4-Scaler!C7)/Scaler!D7-Centroids!G2)^2+((H4-Scaler!C8)/Scaler!D8-Centroids!H2)^2+((I4-Scaler!C9)/Scaler!D9-Centroids!I2)^2+((J4-Scaler!C10)/Scaler!D10-Centroids!J2)^2+((K4-Scaler!C11)/Scaler!D11-Centroids!K2)^2)&lt;=MIN(SQRT(((B4-Scaler!C2)/Scaler!D2-Centroids!B3)^2+((C4-Scaler!C3)/Scaler!D3-Centroids!C3)^2+((D4-Scaler!C4)/Scaler!D4-Centroids!D3)^2+((E4-Scaler!C5)/Scaler!D5-Centroids!E3)^2+((F4-Scaler!C6)/Scaler!D6-Centroids!F3)^2+((G4-Scaler!C7)/Scaler!D7-Centroids!G3)^2+((H4-Scaler!C8)/Scaler!D8-Centroids!H3)^2+((I4-Scaler!C9)/Scaler!D9-Centroids!I3)^2+((J4-Scaler!C10)/Scaler!D10-Centroids!J3)^2+((K4-Scaler!C11)/Scaler!D11-Centroids!K3)^2),SQRT(((B4-Scaler!C2)/Scaler!D2-Centroids!B4)^2+((C4-Scaler!C3)/Scaler!D3-Centroids!C4)^2+((D4-Scaler!C4)/Scaler!D4-Centroids!D4)^2+((E4-Scaler!C5)/Scaler!D5-Centroids!E4)^2+((F4-Scaler!C6)/Scaler!D6-Centroids!F4)^2+((G4-Scaler!C7)/Scaler!D7-Centroids!G4)^2+((H4-Scaler!C8)/Scaler!D8-Centroids!H4)^2+((I4-Scaler!C9)/Scaler!D9-Centroids!I4)^2+((J4-Scaler!C10)/Scaler!D10-Centroids!J4)^2+((K4-Scaler!C11)/Scaler!D11-Centroids!K4)^2),SQRT(((B4-Scaler!C2)/Scaler!D2-Centroids!B5)^2+((C4-Scaler!C3)/Scaler!D3-Centroids!C5)^2+((D4-Scaler!C4)/Scaler!D4-Centroids!D5)^2+((E4-Scaler!C5)/Scaler!D5-Centroids!E5)^2+((F4-Scaler!C6)/Scaler!D6-Centroids!F5)^2+((G4-Scaler!C7)/Scaler!D7-Centroids!G5)^2+((H4-Scaler!C8)/Scaler!D8-Centroids!H5)^2+((I4-Scaler!C9)/Scaler!D9-Centroids!I5)^2+((J4-Scaler!C10)/Scaler!D10-Centroids!J5)^2+((K4-Scaler!C11)/Scaler!D11-Centroids!K5)^2)),0,IF(SQRT(((B4-Scaler!C2)/Scaler!D2-Centroids!B3)^2+((C4-Scaler!C3)/Scaler!D3-Centroids!C3)^2+((D4-Scaler!C4)/Scaler!D4-Centroids!D3)^2+((E4-Scaler!C5)/Scaler!D5-Centroids!E3)^2+((F4-Scaler!C6)/Scaler!D6-Centroids!F3)^2+((G4-Scaler!C7)/Scaler!D7-Centroids!G3)^2+((H4-Scaler!C8)/Scaler!D8-Centroids!H3)^2+((I4-Scaler!C9)/Scaler!D9-Centroids!I3)^2+((J4-Scaler!C10)/Scaler!D10-Centroids!J3)^2+((K4-Scaler!C11)/Scaler!D11-Centroids!K3)^2)&lt;=MIN(SQRT(((B4-Scaler!C2)/Scaler!D2-Centroids!B2)^2+((C4-Scaler!C3)/Scaler!D3-Centroids!C2)^2+((D4-Scaler!C4)/Scaler!D4-Centroids!D2)^2+((E4-Scaler!C5)/Scaler!D5-Centroids!E2)^2+((F4-Scaler!C6)/Scaler!D6-Centroids!F2)^2+((G4-Scaler!C7)/Scaler!D7-Centroids!G2)^2+((H4-Scaler!C8)/Scaler!D8-Centroids!H2)^2+((I4-Scaler!C9)/Scaler!D9-Centroids!I2)^2+((J4-Scaler!C10)/Scaler!D10-Centroids!J2)^2+((K4-Scaler!C11)/Scaler!D11-Centroids!K2)^2),SQRT(((B4-Scaler!C2)/Scaler!D2-Centroids!B4)^2+((C4-Scaler!C3)/Scaler!D3-Centroids!C4)^2+((D4-Scaler!C4)/Scaler!D4-Centroids!D4)^2+((E4-Scaler!C5)/Scaler!D5-Centroids!E4)^2+((F4-Scaler!C6)/Scaler!D6-Centroids!F4)^2+((G4-Scaler!C7)/Scaler!D7-Centroids!G4)^2+((H4-Scaler!C8)/Scaler!D8-Centroids!H4)^2+((I4-Scaler!C9)/Scaler!D9-Centroids!I4)^2+((J4-Scaler!C10)/Scaler!D10-Centroids!J4)^2+((K4-Scaler!C11)/Scaler!D11-Centroids!K4)^2),SQRT(((B4-Scaler!C2)/Scaler!D2-Centroids!B5)^2+((C4-Scaler!C3)/Scaler!D3-Centroids!C5)^2+((D4-Scaler!C4)/Scaler!D4-Centroids!D5)^2+((E4-Scaler!C5)/Scaler!D5-Centroids!E5)^2+((F4-Scaler!C6)/Scaler!D6-Centroids!F5)^2+((G4-Scaler!C7)/Scaler!D7-Centroids!G5)^2+((H4-Scaler!C8)/Scaler!D8-Centroids!H5)^2+((I4-Scaler!C9)/Scaler!D9-Centroids!I5)^2+((J4-Scaler!C10)/Scaler!D10-Centroids!J5)^2+((K4-Scaler!C11)/Scaler!D11-Centroids!K5)^2)),1,IF(SQRT(((B4-Scaler!C2)/Scaler!D2-Centroids!B4)^2+((C4-Scaler!C3)/Scaler!D3-Centroids!C4)^2+((D4-Scaler!C4)/Scaler!D4-Centroids!D4)^2+((E4-Scaler!C5)/Scaler!D5-Centroids!E4)^2+((F4-Scaler!C6)/Scaler!D6-Centroids!F4)^2+((G4-Scaler!C7)/Scaler!D7-Centroids!G4)^2+((H4-Scaler!C8)/Scaler!D8-Centroids!H4)^2+((I4-Scaler!C9)/Scaler!D9-Centroids!I4)^2+((J4-Scaler!C10)/Scaler!D10-Centroids!J4)^2+((K4-Scaler!C11)/Scaler!D11-Centroids!K4)^2)&lt;=MIN(SQRT(((B4-Scaler!C2)/Scaler!D2-Centroids!B2)^2+((C4-Scaler!C3)/Scaler!D3-Centroids!C2)^2+((D4-Scaler!C4)/Scaler!D4-Centroids!D2)^2+((E4-Scaler!C5)/Scaler!D5-Centroids!E2)^2+((F4-Scaler!C6)/Scaler!D6-Centroids!F2)^2+((G4-Scaler!C7)/Scaler!D7-Centroids!G2)^2+((H4-Scaler!C8)/Scaler!D8-Centroids!H2)^2+((I4-Scaler!C9)/Scaler!D9-Centroids!I2)^2+((J4-Scaler!C10)/Scaler!D10-Centroids!J2)^2+((K4-Scaler!C11)/Scaler!D11-Centroids!K2)^2),SQRT(((B4-Scaler!C2)/Scaler!D2-Centroids!B3)^2+((C4-Scaler!C3)/Scaler!D3-Centroids!C3)^2+((D4-Scaler!C4)/Scaler!D4-Centroids!D3)^2+((E4-Scaler!C5)/Scaler!D5-Centroids!E3)^2+((F4-Scaler!C6)/Scaler!D6-Centroids!F3)^2+((G4-Scaler!C7)/Scaler!D7-Centroids!G3)^2+((H4-Scaler!C8)/Scaler!D8-Centroids!H3)^2+((I4-Scaler!C9)/Scaler!D9-Centroids!I3)^2+((J4-Scaler!C10)/Scaler!D10-Centroids!J3)^2+((K4-Scaler!C11)/Scaler!D11-Centroids!K3)^2),SQRT(((B4-Scaler!C2)/Scaler!D2-Centroids!B5)^2+((C4-Scaler!C3)/Scaler!D3-Centroids!C5)^2+((D4-Scaler!C4)/Scaler!D4-Centroids!D5)^2+((E4-Scaler!C5)/Scaler!D5-Centroids!E5)^2+((F4-Scaler!C6)/Scaler!D6-Centroids!F5)^2+((G4-Scaler!C7)/Scaler!D7-Centroids!G5)^2+((H4-Scaler!C8)/Scaler!D8-Centroids!H5)^2+((I4-Scaler!C9)/Scaler!D9-Centroids!I5)^2+((J4-Scaler!C10)/Scaler!D10-Centroids!J5)^2+((K4-Scaler!C11)/Scaler!D11-Centroids!K5)^2)),2,3))))</f>
        <v/>
      </c>
      <c r="M4" s="17" t="str">
        <f>IF(A4="","",VLOOKUP(L4,{0,"Performance Athletes";1,"Casual Walkers";2,"Sneakerheads";3,"Weekend Warriors"},2,FALSE()))</f>
        <v/>
      </c>
      <c r="N4" s="17" t="str">
        <f t="shared" si="0"/>
        <v/>
      </c>
    </row>
    <row r="5" spans="1:14" ht="15" customHeight="1" x14ac:dyDescent="0.3">
      <c r="L5" s="17" t="str">
        <f>IF(A5="","",IF(SQRT(((B5-Scaler!C2)/Scaler!D2-Centroids!B2)^2+((C5-Scaler!C3)/Scaler!D3-Centroids!C2)^2+((D5-Scaler!C4)/Scaler!D4-Centroids!D2)^2+((E5-Scaler!C5)/Scaler!D5-Centroids!E2)^2+((F5-Scaler!C6)/Scaler!D6-Centroids!F2)^2+((G5-Scaler!C7)/Scaler!D7-Centroids!G2)^2+((H5-Scaler!C8)/Scaler!D8-Centroids!H2)^2+((I5-Scaler!C9)/Scaler!D9-Centroids!I2)^2+((J5-Scaler!C10)/Scaler!D10-Centroids!J2)^2+((K5-Scaler!C11)/Scaler!D11-Centroids!K2)^2)&lt;=MIN(SQRT(((B5-Scaler!C2)/Scaler!D2-Centroids!B3)^2+((C5-Scaler!C3)/Scaler!D3-Centroids!C3)^2+((D5-Scaler!C4)/Scaler!D4-Centroids!D3)^2+((E5-Scaler!C5)/Scaler!D5-Centroids!E3)^2+((F5-Scaler!C6)/Scaler!D6-Centroids!F3)^2+((G5-Scaler!C7)/Scaler!D7-Centroids!G3)^2+((H5-Scaler!C8)/Scaler!D8-Centroids!H3)^2+((I5-Scaler!C9)/Scaler!D9-Centroids!I3)^2+((J5-Scaler!C10)/Scaler!D10-Centroids!J3)^2+((K5-Scaler!C11)/Scaler!D11-Centroids!K3)^2),SQRT(((B5-Scaler!C2)/Scaler!D2-Centroids!B4)^2+((C5-Scaler!C3)/Scaler!D3-Centroids!C4)^2+((D5-Scaler!C4)/Scaler!D4-Centroids!D4)^2+((E5-Scaler!C5)/Scaler!D5-Centroids!E4)^2+((F5-Scaler!C6)/Scaler!D6-Centroids!F4)^2+((G5-Scaler!C7)/Scaler!D7-Centroids!G4)^2+((H5-Scaler!C8)/Scaler!D8-Centroids!H4)^2+((I5-Scaler!C9)/Scaler!D9-Centroids!I4)^2+((J5-Scaler!C10)/Scaler!D10-Centroids!J4)^2+((K5-Scaler!C11)/Scaler!D11-Centroids!K4)^2),SQRT(((B5-Scaler!C2)/Scaler!D2-Centroids!B5)^2+((C5-Scaler!C3)/Scaler!D3-Centroids!C5)^2+((D5-Scaler!C4)/Scaler!D4-Centroids!D5)^2+((E5-Scaler!C5)/Scaler!D5-Centroids!E5)^2+((F5-Scaler!C6)/Scaler!D6-Centroids!F5)^2+((G5-Scaler!C7)/Scaler!D7-Centroids!G5)^2+((H5-Scaler!C8)/Scaler!D8-Centroids!H5)^2+((I5-Scaler!C9)/Scaler!D9-Centroids!I5)^2+((J5-Scaler!C10)/Scaler!D10-Centroids!J5)^2+((K5-Scaler!C11)/Scaler!D11-Centroids!K5)^2)),0,IF(SQRT(((B5-Scaler!C2)/Scaler!D2-Centroids!B3)^2+((C5-Scaler!C3)/Scaler!D3-Centroids!C3)^2+((D5-Scaler!C4)/Scaler!D4-Centroids!D3)^2+((E5-Scaler!C5)/Scaler!D5-Centroids!E3)^2+((F5-Scaler!C6)/Scaler!D6-Centroids!F3)^2+((G5-Scaler!C7)/Scaler!D7-Centroids!G3)^2+((H5-Scaler!C8)/Scaler!D8-Centroids!H3)^2+((I5-Scaler!C9)/Scaler!D9-Centroids!I3)^2+((J5-Scaler!C10)/Scaler!D10-Centroids!J3)^2+((K5-Scaler!C11)/Scaler!D11-Centroids!K3)^2)&lt;=MIN(SQRT(((B5-Scaler!C2)/Scaler!D2-Centroids!B2)^2+((C5-Scaler!C3)/Scaler!D3-Centroids!C2)^2+((D5-Scaler!C4)/Scaler!D4-Centroids!D2)^2+((E5-Scaler!C5)/Scaler!D5-Centroids!E2)^2+((F5-Scaler!C6)/Scaler!D6-Centroids!F2)^2+((G5-Scaler!C7)/Scaler!D7-Centroids!G2)^2+((H5-Scaler!C8)/Scaler!D8-Centroids!H2)^2+((I5-Scaler!C9)/Scaler!D9-Centroids!I2)^2+((J5-Scaler!C10)/Scaler!D10-Centroids!J2)^2+((K5-Scaler!C11)/Scaler!D11-Centroids!K2)^2),SQRT(((B5-Scaler!C2)/Scaler!D2-Centroids!B4)^2+((C5-Scaler!C3)/Scaler!D3-Centroids!C4)^2+((D5-Scaler!C4)/Scaler!D4-Centroids!D4)^2+((E5-Scaler!C5)/Scaler!D5-Centroids!E4)^2+((F5-Scaler!C6)/Scaler!D6-Centroids!F4)^2+((G5-Scaler!C7)/Scaler!D7-Centroids!G4)^2+((H5-Scaler!C8)/Scaler!D8-Centroids!H4)^2+((I5-Scaler!C9)/Scaler!D9-Centroids!I4)^2+((J5-Scaler!C10)/Scaler!D10-Centroids!J4)^2+((K5-Scaler!C11)/Scaler!D11-Centroids!K4)^2),SQRT(((B5-Scaler!C2)/Scaler!D2-Centroids!B5)^2+((C5-Scaler!C3)/Scaler!D3-Centroids!C5)^2+((D5-Scaler!C4)/Scaler!D4-Centroids!D5)^2+((E5-Scaler!C5)/Scaler!D5-Centroids!E5)^2+((F5-Scaler!C6)/Scaler!D6-Centroids!F5)^2+((G5-Scaler!C7)/Scaler!D7-Centroids!G5)^2+((H5-Scaler!C8)/Scaler!D8-Centroids!H5)^2+((I5-Scaler!C9)/Scaler!D9-Centroids!I5)^2+((J5-Scaler!C10)/Scaler!D10-Centroids!J5)^2+((K5-Scaler!C11)/Scaler!D11-Centroids!K5)^2)),1,IF(SQRT(((B5-Scaler!C2)/Scaler!D2-Centroids!B4)^2+((C5-Scaler!C3)/Scaler!D3-Centroids!C4)^2+((D5-Scaler!C4)/Scaler!D4-Centroids!D4)^2+((E5-Scaler!C5)/Scaler!D5-Centroids!E4)^2+((F5-Scaler!C6)/Scaler!D6-Centroids!F4)^2+((G5-Scaler!C7)/Scaler!D7-Centroids!G4)^2+((H5-Scaler!C8)/Scaler!D8-Centroids!H4)^2+((I5-Scaler!C9)/Scaler!D9-Centroids!I4)^2+((J5-Scaler!C10)/Scaler!D10-Centroids!J4)^2+((K5-Scaler!C11)/Scaler!D11-Centroids!K4)^2)&lt;=MIN(SQRT(((B5-Scaler!C2)/Scaler!D2-Centroids!B2)^2+((C5-Scaler!C3)/Scaler!D3-Centroids!C2)^2+((D5-Scaler!C4)/Scaler!D4-Centroids!D2)^2+((E5-Scaler!C5)/Scaler!D5-Centroids!E2)^2+((F5-Scaler!C6)/Scaler!D6-Centroids!F2)^2+((G5-Scaler!C7)/Scaler!D7-Centroids!G2)^2+((H5-Scaler!C8)/Scaler!D8-Centroids!H2)^2+((I5-Scaler!C9)/Scaler!D9-Centroids!I2)^2+((J5-Scaler!C10)/Scaler!D10-Centroids!J2)^2+((K5-Scaler!C11)/Scaler!D11-Centroids!K2)^2),SQRT(((B5-Scaler!C2)/Scaler!D2-Centroids!B3)^2+((C5-Scaler!C3)/Scaler!D3-Centroids!C3)^2+((D5-Scaler!C4)/Scaler!D4-Centroids!D3)^2+((E5-Scaler!C5)/Scaler!D5-Centroids!E3)^2+((F5-Scaler!C6)/Scaler!D6-Centroids!F3)^2+((G5-Scaler!C7)/Scaler!D7-Centroids!G3)^2+((H5-Scaler!C8)/Scaler!D8-Centroids!H3)^2+((I5-Scaler!C9)/Scaler!D9-Centroids!I3)^2+((J5-Scaler!C10)/Scaler!D10-Centroids!J3)^2+((K5-Scaler!C11)/Scaler!D11-Centroids!K3)^2),SQRT(((B5-Scaler!C2)/Scaler!D2-Centroids!B5)^2+((C5-Scaler!C3)/Scaler!D3-Centroids!C5)^2+((D5-Scaler!C4)/Scaler!D4-Centroids!D5)^2+((E5-Scaler!C5)/Scaler!D5-Centroids!E5)^2+((F5-Scaler!C6)/Scaler!D6-Centroids!F5)^2+((G5-Scaler!C7)/Scaler!D7-Centroids!G5)^2+((H5-Scaler!C8)/Scaler!D8-Centroids!H5)^2+((I5-Scaler!C9)/Scaler!D9-Centroids!I5)^2+((J5-Scaler!C10)/Scaler!D10-Centroids!J5)^2+((K5-Scaler!C11)/Scaler!D11-Centroids!K5)^2)),2,3))))</f>
        <v/>
      </c>
      <c r="M5" s="17" t="str">
        <f>IF(A5="","",VLOOKUP(L5,{0,"Performance Athletes";1,"Casual Walkers";2,"Sneakerheads";3,"Weekend Warriors"},2,FALSE()))</f>
        <v/>
      </c>
      <c r="N5" s="17" t="str">
        <f t="shared" si="0"/>
        <v/>
      </c>
    </row>
    <row r="6" spans="1:14" ht="15" customHeight="1" x14ac:dyDescent="0.3">
      <c r="L6" s="17" t="str">
        <f>IF(A6="","",IF(SQRT(((B6-Scaler!C2)/Scaler!D2-Centroids!B2)^2+((C6-Scaler!C3)/Scaler!D3-Centroids!C2)^2+((D6-Scaler!C4)/Scaler!D4-Centroids!D2)^2+((E6-Scaler!C5)/Scaler!D5-Centroids!E2)^2+((F6-Scaler!C6)/Scaler!D6-Centroids!F2)^2+((G6-Scaler!C7)/Scaler!D7-Centroids!G2)^2+((H6-Scaler!C8)/Scaler!D8-Centroids!H2)^2+((I6-Scaler!C9)/Scaler!D9-Centroids!I2)^2+((J6-Scaler!C10)/Scaler!D10-Centroids!J2)^2+((K6-Scaler!C11)/Scaler!D11-Centroids!K2)^2)&lt;=MIN(SQRT(((B6-Scaler!C2)/Scaler!D2-Centroids!B3)^2+((C6-Scaler!C3)/Scaler!D3-Centroids!C3)^2+((D6-Scaler!C4)/Scaler!D4-Centroids!D3)^2+((E6-Scaler!C5)/Scaler!D5-Centroids!E3)^2+((F6-Scaler!C6)/Scaler!D6-Centroids!F3)^2+((G6-Scaler!C7)/Scaler!D7-Centroids!G3)^2+((H6-Scaler!C8)/Scaler!D8-Centroids!H3)^2+((I6-Scaler!C9)/Scaler!D9-Centroids!I3)^2+((J6-Scaler!C10)/Scaler!D10-Centroids!J3)^2+((K6-Scaler!C11)/Scaler!D11-Centroids!K3)^2),SQRT(((B6-Scaler!C2)/Scaler!D2-Centroids!B4)^2+((C6-Scaler!C3)/Scaler!D3-Centroids!C4)^2+((D6-Scaler!C4)/Scaler!D4-Centroids!D4)^2+((E6-Scaler!C5)/Scaler!D5-Centroids!E4)^2+((F6-Scaler!C6)/Scaler!D6-Centroids!F4)^2+((G6-Scaler!C7)/Scaler!D7-Centroids!G4)^2+((H6-Scaler!C8)/Scaler!D8-Centroids!H4)^2+((I6-Scaler!C9)/Scaler!D9-Centroids!I4)^2+((J6-Scaler!C10)/Scaler!D10-Centroids!J4)^2+((K6-Scaler!C11)/Scaler!D11-Centroids!K4)^2),SQRT(((B6-Scaler!C2)/Scaler!D2-Centroids!B5)^2+((C6-Scaler!C3)/Scaler!D3-Centroids!C5)^2+((D6-Scaler!C4)/Scaler!D4-Centroids!D5)^2+((E6-Scaler!C5)/Scaler!D5-Centroids!E5)^2+((F6-Scaler!C6)/Scaler!D6-Centroids!F5)^2+((G6-Scaler!C7)/Scaler!D7-Centroids!G5)^2+((H6-Scaler!C8)/Scaler!D8-Centroids!H5)^2+((I6-Scaler!C9)/Scaler!D9-Centroids!I5)^2+((J6-Scaler!C10)/Scaler!D10-Centroids!J5)^2+((K6-Scaler!C11)/Scaler!D11-Centroids!K5)^2)),0,IF(SQRT(((B6-Scaler!C2)/Scaler!D2-Centroids!B3)^2+((C6-Scaler!C3)/Scaler!D3-Centroids!C3)^2+((D6-Scaler!C4)/Scaler!D4-Centroids!D3)^2+((E6-Scaler!C5)/Scaler!D5-Centroids!E3)^2+((F6-Scaler!C6)/Scaler!D6-Centroids!F3)^2+((G6-Scaler!C7)/Scaler!D7-Centroids!G3)^2+((H6-Scaler!C8)/Scaler!D8-Centroids!H3)^2+((I6-Scaler!C9)/Scaler!D9-Centroids!I3)^2+((J6-Scaler!C10)/Scaler!D10-Centroids!J3)^2+((K6-Scaler!C11)/Scaler!D11-Centroids!K3)^2)&lt;=MIN(SQRT(((B6-Scaler!C2)/Scaler!D2-Centroids!B2)^2+((C6-Scaler!C3)/Scaler!D3-Centroids!C2)^2+((D6-Scaler!C4)/Scaler!D4-Centroids!D2)^2+((E6-Scaler!C5)/Scaler!D5-Centroids!E2)^2+((F6-Scaler!C6)/Scaler!D6-Centroids!F2)^2+((G6-Scaler!C7)/Scaler!D7-Centroids!G2)^2+((H6-Scaler!C8)/Scaler!D8-Centroids!H2)^2+((I6-Scaler!C9)/Scaler!D9-Centroids!I2)^2+((J6-Scaler!C10)/Scaler!D10-Centroids!J2)^2+((K6-Scaler!C11)/Scaler!D11-Centroids!K2)^2),SQRT(((B6-Scaler!C2)/Scaler!D2-Centroids!B4)^2+((C6-Scaler!C3)/Scaler!D3-Centroids!C4)^2+((D6-Scaler!C4)/Scaler!D4-Centroids!D4)^2+((E6-Scaler!C5)/Scaler!D5-Centroids!E4)^2+((F6-Scaler!C6)/Scaler!D6-Centroids!F4)^2+((G6-Scaler!C7)/Scaler!D7-Centroids!G4)^2+((H6-Scaler!C8)/Scaler!D8-Centroids!H4)^2+((I6-Scaler!C9)/Scaler!D9-Centroids!I4)^2+((J6-Scaler!C10)/Scaler!D10-Centroids!J4)^2+((K6-Scaler!C11)/Scaler!D11-Centroids!K4)^2),SQRT(((B6-Scaler!C2)/Scaler!D2-Centroids!B5)^2+((C6-Scaler!C3)/Scaler!D3-Centroids!C5)^2+((D6-Scaler!C4)/Scaler!D4-Centroids!D5)^2+((E6-Scaler!C5)/Scaler!D5-Centroids!E5)^2+((F6-Scaler!C6)/Scaler!D6-Centroids!F5)^2+((G6-Scaler!C7)/Scaler!D7-Centroids!G5)^2+((H6-Scaler!C8)/Scaler!D8-Centroids!H5)^2+((I6-Scaler!C9)/Scaler!D9-Centroids!I5)^2+((J6-Scaler!C10)/Scaler!D10-Centroids!J5)^2+((K6-Scaler!C11)/Scaler!D11-Centroids!K5)^2)),1,IF(SQRT(((B6-Scaler!C2)/Scaler!D2-Centroids!B4)^2+((C6-Scaler!C3)/Scaler!D3-Centroids!C4)^2+((D6-Scaler!C4)/Scaler!D4-Centroids!D4)^2+((E6-Scaler!C5)/Scaler!D5-Centroids!E4)^2+((F6-Scaler!C6)/Scaler!D6-Centroids!F4)^2+((G6-Scaler!C7)/Scaler!D7-Centroids!G4)^2+((H6-Scaler!C8)/Scaler!D8-Centroids!H4)^2+((I6-Scaler!C9)/Scaler!D9-Centroids!I4)^2+((J6-Scaler!C10)/Scaler!D10-Centroids!J4)^2+((K6-Scaler!C11)/Scaler!D11-Centroids!K4)^2)&lt;=MIN(SQRT(((B6-Scaler!C2)/Scaler!D2-Centroids!B2)^2+((C6-Scaler!C3)/Scaler!D3-Centroids!C2)^2+((D6-Scaler!C4)/Scaler!D4-Centroids!D2)^2+((E6-Scaler!C5)/Scaler!D5-Centroids!E2)^2+((F6-Scaler!C6)/Scaler!D6-Centroids!F2)^2+((G6-Scaler!C7)/Scaler!D7-Centroids!G2)^2+((H6-Scaler!C8)/Scaler!D8-Centroids!H2)^2+((I6-Scaler!C9)/Scaler!D9-Centroids!I2)^2+((J6-Scaler!C10)/Scaler!D10-Centroids!J2)^2+((K6-Scaler!C11)/Scaler!D11-Centroids!K2)^2),SQRT(((B6-Scaler!C2)/Scaler!D2-Centroids!B3)^2+((C6-Scaler!C3)/Scaler!D3-Centroids!C3)^2+((D6-Scaler!C4)/Scaler!D4-Centroids!D3)^2+((E6-Scaler!C5)/Scaler!D5-Centroids!E3)^2+((F6-Scaler!C6)/Scaler!D6-Centroids!F3)^2+((G6-Scaler!C7)/Scaler!D7-Centroids!G3)^2+((H6-Scaler!C8)/Scaler!D8-Centroids!H3)^2+((I6-Scaler!C9)/Scaler!D9-Centroids!I3)^2+((J6-Scaler!C10)/Scaler!D10-Centroids!J3)^2+((K6-Scaler!C11)/Scaler!D11-Centroids!K3)^2),SQRT(((B6-Scaler!C2)/Scaler!D2-Centroids!B5)^2+((C6-Scaler!C3)/Scaler!D3-Centroids!C5)^2+((D6-Scaler!C4)/Scaler!D4-Centroids!D5)^2+((E6-Scaler!C5)/Scaler!D5-Centroids!E5)^2+((F6-Scaler!C6)/Scaler!D6-Centroids!F5)^2+((G6-Scaler!C7)/Scaler!D7-Centroids!G5)^2+((H6-Scaler!C8)/Scaler!D8-Centroids!H5)^2+((I6-Scaler!C9)/Scaler!D9-Centroids!I5)^2+((J6-Scaler!C10)/Scaler!D10-Centroids!J5)^2+((K6-Scaler!C11)/Scaler!D11-Centroids!K5)^2)),2,3))))</f>
        <v/>
      </c>
      <c r="M6" s="17" t="str">
        <f>IF(A6="","",VLOOKUP(L6,{0,"Performance Athletes";1,"Casual Walkers";2,"Sneakerheads";3,"Weekend Warriors"},2,FALSE()))</f>
        <v/>
      </c>
      <c r="N6" s="17" t="str">
        <f t="shared" si="0"/>
        <v/>
      </c>
    </row>
    <row r="7" spans="1:14" ht="15" customHeight="1" x14ac:dyDescent="0.3">
      <c r="L7" s="17" t="str">
        <f>IF(A7="","",IF(SQRT(((B7-Scaler!C2)/Scaler!D2-Centroids!B2)^2+((C7-Scaler!C3)/Scaler!D3-Centroids!C2)^2+((D7-Scaler!C4)/Scaler!D4-Centroids!D2)^2+((E7-Scaler!C5)/Scaler!D5-Centroids!E2)^2+((F7-Scaler!C6)/Scaler!D6-Centroids!F2)^2+((G7-Scaler!C7)/Scaler!D7-Centroids!G2)^2+((H7-Scaler!C8)/Scaler!D8-Centroids!H2)^2+((I7-Scaler!C9)/Scaler!D9-Centroids!I2)^2+((J7-Scaler!C10)/Scaler!D10-Centroids!J2)^2+((K7-Scaler!C11)/Scaler!D11-Centroids!K2)^2)&lt;=MIN(SQRT(((B7-Scaler!C2)/Scaler!D2-Centroids!B3)^2+((C7-Scaler!C3)/Scaler!D3-Centroids!C3)^2+((D7-Scaler!C4)/Scaler!D4-Centroids!D3)^2+((E7-Scaler!C5)/Scaler!D5-Centroids!E3)^2+((F7-Scaler!C6)/Scaler!D6-Centroids!F3)^2+((G7-Scaler!C7)/Scaler!D7-Centroids!G3)^2+((H7-Scaler!C8)/Scaler!D8-Centroids!H3)^2+((I7-Scaler!C9)/Scaler!D9-Centroids!I3)^2+((J7-Scaler!C10)/Scaler!D10-Centroids!J3)^2+((K7-Scaler!C11)/Scaler!D11-Centroids!K3)^2),SQRT(((B7-Scaler!C2)/Scaler!D2-Centroids!B4)^2+((C7-Scaler!C3)/Scaler!D3-Centroids!C4)^2+((D7-Scaler!C4)/Scaler!D4-Centroids!D4)^2+((E7-Scaler!C5)/Scaler!D5-Centroids!E4)^2+((F7-Scaler!C6)/Scaler!D6-Centroids!F4)^2+((G7-Scaler!C7)/Scaler!D7-Centroids!G4)^2+((H7-Scaler!C8)/Scaler!D8-Centroids!H4)^2+((I7-Scaler!C9)/Scaler!D9-Centroids!I4)^2+((J7-Scaler!C10)/Scaler!D10-Centroids!J4)^2+((K7-Scaler!C11)/Scaler!D11-Centroids!K4)^2),SQRT(((B7-Scaler!C2)/Scaler!D2-Centroids!B5)^2+((C7-Scaler!C3)/Scaler!D3-Centroids!C5)^2+((D7-Scaler!C4)/Scaler!D4-Centroids!D5)^2+((E7-Scaler!C5)/Scaler!D5-Centroids!E5)^2+((F7-Scaler!C6)/Scaler!D6-Centroids!F5)^2+((G7-Scaler!C7)/Scaler!D7-Centroids!G5)^2+((H7-Scaler!C8)/Scaler!D8-Centroids!H5)^2+((I7-Scaler!C9)/Scaler!D9-Centroids!I5)^2+((J7-Scaler!C10)/Scaler!D10-Centroids!J5)^2+((K7-Scaler!C11)/Scaler!D11-Centroids!K5)^2)),0,IF(SQRT(((B7-Scaler!C2)/Scaler!D2-Centroids!B3)^2+((C7-Scaler!C3)/Scaler!D3-Centroids!C3)^2+((D7-Scaler!C4)/Scaler!D4-Centroids!D3)^2+((E7-Scaler!C5)/Scaler!D5-Centroids!E3)^2+((F7-Scaler!C6)/Scaler!D6-Centroids!F3)^2+((G7-Scaler!C7)/Scaler!D7-Centroids!G3)^2+((H7-Scaler!C8)/Scaler!D8-Centroids!H3)^2+((I7-Scaler!C9)/Scaler!D9-Centroids!I3)^2+((J7-Scaler!C10)/Scaler!D10-Centroids!J3)^2+((K7-Scaler!C11)/Scaler!D11-Centroids!K3)^2)&lt;=MIN(SQRT(((B7-Scaler!C2)/Scaler!D2-Centroids!B2)^2+((C7-Scaler!C3)/Scaler!D3-Centroids!C2)^2+((D7-Scaler!C4)/Scaler!D4-Centroids!D2)^2+((E7-Scaler!C5)/Scaler!D5-Centroids!E2)^2+((F7-Scaler!C6)/Scaler!D6-Centroids!F2)^2+((G7-Scaler!C7)/Scaler!D7-Centroids!G2)^2+((H7-Scaler!C8)/Scaler!D8-Centroids!H2)^2+((I7-Scaler!C9)/Scaler!D9-Centroids!I2)^2+((J7-Scaler!C10)/Scaler!D10-Centroids!J2)^2+((K7-Scaler!C11)/Scaler!D11-Centroids!K2)^2),SQRT(((B7-Scaler!C2)/Scaler!D2-Centroids!B4)^2+((C7-Scaler!C3)/Scaler!D3-Centroids!C4)^2+((D7-Scaler!C4)/Scaler!D4-Centroids!D4)^2+((E7-Scaler!C5)/Scaler!D5-Centroids!E4)^2+((F7-Scaler!C6)/Scaler!D6-Centroids!F4)^2+((G7-Scaler!C7)/Scaler!D7-Centroids!G4)^2+((H7-Scaler!C8)/Scaler!D8-Centroids!H4)^2+((I7-Scaler!C9)/Scaler!D9-Centroids!I4)^2+((J7-Scaler!C10)/Scaler!D10-Centroids!J4)^2+((K7-Scaler!C11)/Scaler!D11-Centroids!K4)^2),SQRT(((B7-Scaler!C2)/Scaler!D2-Centroids!B5)^2+((C7-Scaler!C3)/Scaler!D3-Centroids!C5)^2+((D7-Scaler!C4)/Scaler!D4-Centroids!D5)^2+((E7-Scaler!C5)/Scaler!D5-Centroids!E5)^2+((F7-Scaler!C6)/Scaler!D6-Centroids!F5)^2+((G7-Scaler!C7)/Scaler!D7-Centroids!G5)^2+((H7-Scaler!C8)/Scaler!D8-Centroids!H5)^2+((I7-Scaler!C9)/Scaler!D9-Centroids!I5)^2+((J7-Scaler!C10)/Scaler!D10-Centroids!J5)^2+((K7-Scaler!C11)/Scaler!D11-Centroids!K5)^2)),1,IF(SQRT(((B7-Scaler!C2)/Scaler!D2-Centroids!B4)^2+((C7-Scaler!C3)/Scaler!D3-Centroids!C4)^2+((D7-Scaler!C4)/Scaler!D4-Centroids!D4)^2+((E7-Scaler!C5)/Scaler!D5-Centroids!E4)^2+((F7-Scaler!C6)/Scaler!D6-Centroids!F4)^2+((G7-Scaler!C7)/Scaler!D7-Centroids!G4)^2+((H7-Scaler!C8)/Scaler!D8-Centroids!H4)^2+((I7-Scaler!C9)/Scaler!D9-Centroids!I4)^2+((J7-Scaler!C10)/Scaler!D10-Centroids!J4)^2+((K7-Scaler!C11)/Scaler!D11-Centroids!K4)^2)&lt;=MIN(SQRT(((B7-Scaler!C2)/Scaler!D2-Centroids!B2)^2+((C7-Scaler!C3)/Scaler!D3-Centroids!C2)^2+((D7-Scaler!C4)/Scaler!D4-Centroids!D2)^2+((E7-Scaler!C5)/Scaler!D5-Centroids!E2)^2+((F7-Scaler!C6)/Scaler!D6-Centroids!F2)^2+((G7-Scaler!C7)/Scaler!D7-Centroids!G2)^2+((H7-Scaler!C8)/Scaler!D8-Centroids!H2)^2+((I7-Scaler!C9)/Scaler!D9-Centroids!I2)^2+((J7-Scaler!C10)/Scaler!D10-Centroids!J2)^2+((K7-Scaler!C11)/Scaler!D11-Centroids!K2)^2),SQRT(((B7-Scaler!C2)/Scaler!D2-Centroids!B3)^2+((C7-Scaler!C3)/Scaler!D3-Centroids!C3)^2+((D7-Scaler!C4)/Scaler!D4-Centroids!D3)^2+((E7-Scaler!C5)/Scaler!D5-Centroids!E3)^2+((F7-Scaler!C6)/Scaler!D6-Centroids!F3)^2+((G7-Scaler!C7)/Scaler!D7-Centroids!G3)^2+((H7-Scaler!C8)/Scaler!D8-Centroids!H3)^2+((I7-Scaler!C9)/Scaler!D9-Centroids!I3)^2+((J7-Scaler!C10)/Scaler!D10-Centroids!J3)^2+((K7-Scaler!C11)/Scaler!D11-Centroids!K3)^2),SQRT(((B7-Scaler!C2)/Scaler!D2-Centroids!B5)^2+((C7-Scaler!C3)/Scaler!D3-Centroids!C5)^2+((D7-Scaler!C4)/Scaler!D4-Centroids!D5)^2+((E7-Scaler!C5)/Scaler!D5-Centroids!E5)^2+((F7-Scaler!C6)/Scaler!D6-Centroids!F5)^2+((G7-Scaler!C7)/Scaler!D7-Centroids!G5)^2+((H7-Scaler!C8)/Scaler!D8-Centroids!H5)^2+((I7-Scaler!C9)/Scaler!D9-Centroids!I5)^2+((J7-Scaler!C10)/Scaler!D10-Centroids!J5)^2+((K7-Scaler!C11)/Scaler!D11-Centroids!K5)^2)),2,3))))</f>
        <v/>
      </c>
      <c r="M7" s="17" t="str">
        <f>IF(A7="","",VLOOKUP(L7,{0,"Performance Athletes";1,"Casual Walkers";2,"Sneakerheads";3,"Weekend Warriors"},2,FALSE()))</f>
        <v/>
      </c>
      <c r="N7" s="17" t="str">
        <f t="shared" si="0"/>
        <v/>
      </c>
    </row>
    <row r="8" spans="1:14" ht="15" customHeight="1" x14ac:dyDescent="0.3">
      <c r="L8" s="17" t="str">
        <f>IF(A8="","",IF(SQRT(((B8-Scaler!C2)/Scaler!D2-Centroids!B2)^2+((C8-Scaler!C3)/Scaler!D3-Centroids!C2)^2+((D8-Scaler!C4)/Scaler!D4-Centroids!D2)^2+((E8-Scaler!C5)/Scaler!D5-Centroids!E2)^2+((F8-Scaler!C6)/Scaler!D6-Centroids!F2)^2+((G8-Scaler!C7)/Scaler!D7-Centroids!G2)^2+((H8-Scaler!C8)/Scaler!D8-Centroids!H2)^2+((I8-Scaler!C9)/Scaler!D9-Centroids!I2)^2+((J8-Scaler!C10)/Scaler!D10-Centroids!J2)^2+((K8-Scaler!C11)/Scaler!D11-Centroids!K2)^2)&lt;=MIN(SQRT(((B8-Scaler!C2)/Scaler!D2-Centroids!B3)^2+((C8-Scaler!C3)/Scaler!D3-Centroids!C3)^2+((D8-Scaler!C4)/Scaler!D4-Centroids!D3)^2+((E8-Scaler!C5)/Scaler!D5-Centroids!E3)^2+((F8-Scaler!C6)/Scaler!D6-Centroids!F3)^2+((G8-Scaler!C7)/Scaler!D7-Centroids!G3)^2+((H8-Scaler!C8)/Scaler!D8-Centroids!H3)^2+((I8-Scaler!C9)/Scaler!D9-Centroids!I3)^2+((J8-Scaler!C10)/Scaler!D10-Centroids!J3)^2+((K8-Scaler!C11)/Scaler!D11-Centroids!K3)^2),SQRT(((B8-Scaler!C2)/Scaler!D2-Centroids!B4)^2+((C8-Scaler!C3)/Scaler!D3-Centroids!C4)^2+((D8-Scaler!C4)/Scaler!D4-Centroids!D4)^2+((E8-Scaler!C5)/Scaler!D5-Centroids!E4)^2+((F8-Scaler!C6)/Scaler!D6-Centroids!F4)^2+((G8-Scaler!C7)/Scaler!D7-Centroids!G4)^2+((H8-Scaler!C8)/Scaler!D8-Centroids!H4)^2+((I8-Scaler!C9)/Scaler!D9-Centroids!I4)^2+((J8-Scaler!C10)/Scaler!D10-Centroids!J4)^2+((K8-Scaler!C11)/Scaler!D11-Centroids!K4)^2),SQRT(((B8-Scaler!C2)/Scaler!D2-Centroids!B5)^2+((C8-Scaler!C3)/Scaler!D3-Centroids!C5)^2+((D8-Scaler!C4)/Scaler!D4-Centroids!D5)^2+((E8-Scaler!C5)/Scaler!D5-Centroids!E5)^2+((F8-Scaler!C6)/Scaler!D6-Centroids!F5)^2+((G8-Scaler!C7)/Scaler!D7-Centroids!G5)^2+((H8-Scaler!C8)/Scaler!D8-Centroids!H5)^2+((I8-Scaler!C9)/Scaler!D9-Centroids!I5)^2+((J8-Scaler!C10)/Scaler!D10-Centroids!J5)^2+((K8-Scaler!C11)/Scaler!D11-Centroids!K5)^2)),0,IF(SQRT(((B8-Scaler!C2)/Scaler!D2-Centroids!B3)^2+((C8-Scaler!C3)/Scaler!D3-Centroids!C3)^2+((D8-Scaler!C4)/Scaler!D4-Centroids!D3)^2+((E8-Scaler!C5)/Scaler!D5-Centroids!E3)^2+((F8-Scaler!C6)/Scaler!D6-Centroids!F3)^2+((G8-Scaler!C7)/Scaler!D7-Centroids!G3)^2+((H8-Scaler!C8)/Scaler!D8-Centroids!H3)^2+((I8-Scaler!C9)/Scaler!D9-Centroids!I3)^2+((J8-Scaler!C10)/Scaler!D10-Centroids!J3)^2+((K8-Scaler!C11)/Scaler!D11-Centroids!K3)^2)&lt;=MIN(SQRT(((B8-Scaler!C2)/Scaler!D2-Centroids!B2)^2+((C8-Scaler!C3)/Scaler!D3-Centroids!C2)^2+((D8-Scaler!C4)/Scaler!D4-Centroids!D2)^2+((E8-Scaler!C5)/Scaler!D5-Centroids!E2)^2+((F8-Scaler!C6)/Scaler!D6-Centroids!F2)^2+((G8-Scaler!C7)/Scaler!D7-Centroids!G2)^2+((H8-Scaler!C8)/Scaler!D8-Centroids!H2)^2+((I8-Scaler!C9)/Scaler!D9-Centroids!I2)^2+((J8-Scaler!C10)/Scaler!D10-Centroids!J2)^2+((K8-Scaler!C11)/Scaler!D11-Centroids!K2)^2),SQRT(((B8-Scaler!C2)/Scaler!D2-Centroids!B4)^2+((C8-Scaler!C3)/Scaler!D3-Centroids!C4)^2+((D8-Scaler!C4)/Scaler!D4-Centroids!D4)^2+((E8-Scaler!C5)/Scaler!D5-Centroids!E4)^2+((F8-Scaler!C6)/Scaler!D6-Centroids!F4)^2+((G8-Scaler!C7)/Scaler!D7-Centroids!G4)^2+((H8-Scaler!C8)/Scaler!D8-Centroids!H4)^2+((I8-Scaler!C9)/Scaler!D9-Centroids!I4)^2+((J8-Scaler!C10)/Scaler!D10-Centroids!J4)^2+((K8-Scaler!C11)/Scaler!D11-Centroids!K4)^2),SQRT(((B8-Scaler!C2)/Scaler!D2-Centroids!B5)^2+((C8-Scaler!C3)/Scaler!D3-Centroids!C5)^2+((D8-Scaler!C4)/Scaler!D4-Centroids!D5)^2+((E8-Scaler!C5)/Scaler!D5-Centroids!E5)^2+((F8-Scaler!C6)/Scaler!D6-Centroids!F5)^2+((G8-Scaler!C7)/Scaler!D7-Centroids!G5)^2+((H8-Scaler!C8)/Scaler!D8-Centroids!H5)^2+((I8-Scaler!C9)/Scaler!D9-Centroids!I5)^2+((J8-Scaler!C10)/Scaler!D10-Centroids!J5)^2+((K8-Scaler!C11)/Scaler!D11-Centroids!K5)^2)),1,IF(SQRT(((B8-Scaler!C2)/Scaler!D2-Centroids!B4)^2+((C8-Scaler!C3)/Scaler!D3-Centroids!C4)^2+((D8-Scaler!C4)/Scaler!D4-Centroids!D4)^2+((E8-Scaler!C5)/Scaler!D5-Centroids!E4)^2+((F8-Scaler!C6)/Scaler!D6-Centroids!F4)^2+((G8-Scaler!C7)/Scaler!D7-Centroids!G4)^2+((H8-Scaler!C8)/Scaler!D8-Centroids!H4)^2+((I8-Scaler!C9)/Scaler!D9-Centroids!I4)^2+((J8-Scaler!C10)/Scaler!D10-Centroids!J4)^2+((K8-Scaler!C11)/Scaler!D11-Centroids!K4)^2)&lt;=MIN(SQRT(((B8-Scaler!C2)/Scaler!D2-Centroids!B2)^2+((C8-Scaler!C3)/Scaler!D3-Centroids!C2)^2+((D8-Scaler!C4)/Scaler!D4-Centroids!D2)^2+((E8-Scaler!C5)/Scaler!D5-Centroids!E2)^2+((F8-Scaler!C6)/Scaler!D6-Centroids!F2)^2+((G8-Scaler!C7)/Scaler!D7-Centroids!G2)^2+((H8-Scaler!C8)/Scaler!D8-Centroids!H2)^2+((I8-Scaler!C9)/Scaler!D9-Centroids!I2)^2+((J8-Scaler!C10)/Scaler!D10-Centroids!J2)^2+((K8-Scaler!C11)/Scaler!D11-Centroids!K2)^2),SQRT(((B8-Scaler!C2)/Scaler!D2-Centroids!B3)^2+((C8-Scaler!C3)/Scaler!D3-Centroids!C3)^2+((D8-Scaler!C4)/Scaler!D4-Centroids!D3)^2+((E8-Scaler!C5)/Scaler!D5-Centroids!E3)^2+((F8-Scaler!C6)/Scaler!D6-Centroids!F3)^2+((G8-Scaler!C7)/Scaler!D7-Centroids!G3)^2+((H8-Scaler!C8)/Scaler!D8-Centroids!H3)^2+((I8-Scaler!C9)/Scaler!D9-Centroids!I3)^2+((J8-Scaler!C10)/Scaler!D10-Centroids!J3)^2+((K8-Scaler!C11)/Scaler!D11-Centroids!K3)^2),SQRT(((B8-Scaler!C2)/Scaler!D2-Centroids!B5)^2+((C8-Scaler!C3)/Scaler!D3-Centroids!C5)^2+((D8-Scaler!C4)/Scaler!D4-Centroids!D5)^2+((E8-Scaler!C5)/Scaler!D5-Centroids!E5)^2+((F8-Scaler!C6)/Scaler!D6-Centroids!F5)^2+((G8-Scaler!C7)/Scaler!D7-Centroids!G5)^2+((H8-Scaler!C8)/Scaler!D8-Centroids!H5)^2+((I8-Scaler!C9)/Scaler!D9-Centroids!I5)^2+((J8-Scaler!C10)/Scaler!D10-Centroids!J5)^2+((K8-Scaler!C11)/Scaler!D11-Centroids!K5)^2)),2,3))))</f>
        <v/>
      </c>
      <c r="M8" s="17" t="str">
        <f>IF(A8="","",VLOOKUP(L8,{0,"Performance Athletes";1,"Casual Walkers";2,"Sneakerheads";3,"Weekend Warriors"},2,FALSE()))</f>
        <v/>
      </c>
      <c r="N8" s="17" t="str">
        <f t="shared" si="0"/>
        <v/>
      </c>
    </row>
    <row r="9" spans="1:14" ht="15" customHeight="1" x14ac:dyDescent="0.3">
      <c r="L9" s="17" t="str">
        <f>IF(A9="","",IF(SQRT(((B9-Scaler!C2)/Scaler!D2-Centroids!B2)^2+((C9-Scaler!C3)/Scaler!D3-Centroids!C2)^2+((D9-Scaler!C4)/Scaler!D4-Centroids!D2)^2+((E9-Scaler!C5)/Scaler!D5-Centroids!E2)^2+((F9-Scaler!C6)/Scaler!D6-Centroids!F2)^2+((G9-Scaler!C7)/Scaler!D7-Centroids!G2)^2+((H9-Scaler!C8)/Scaler!D8-Centroids!H2)^2+((I9-Scaler!C9)/Scaler!D9-Centroids!I2)^2+((J9-Scaler!C10)/Scaler!D10-Centroids!J2)^2+((K9-Scaler!C11)/Scaler!D11-Centroids!K2)^2)&lt;=MIN(SQRT(((B9-Scaler!C2)/Scaler!D2-Centroids!B3)^2+((C9-Scaler!C3)/Scaler!D3-Centroids!C3)^2+((D9-Scaler!C4)/Scaler!D4-Centroids!D3)^2+((E9-Scaler!C5)/Scaler!D5-Centroids!E3)^2+((F9-Scaler!C6)/Scaler!D6-Centroids!F3)^2+((G9-Scaler!C7)/Scaler!D7-Centroids!G3)^2+((H9-Scaler!C8)/Scaler!D8-Centroids!H3)^2+((I9-Scaler!C9)/Scaler!D9-Centroids!I3)^2+((J9-Scaler!C10)/Scaler!D10-Centroids!J3)^2+((K9-Scaler!C11)/Scaler!D11-Centroids!K3)^2),SQRT(((B9-Scaler!C2)/Scaler!D2-Centroids!B4)^2+((C9-Scaler!C3)/Scaler!D3-Centroids!C4)^2+((D9-Scaler!C4)/Scaler!D4-Centroids!D4)^2+((E9-Scaler!C5)/Scaler!D5-Centroids!E4)^2+((F9-Scaler!C6)/Scaler!D6-Centroids!F4)^2+((G9-Scaler!C7)/Scaler!D7-Centroids!G4)^2+((H9-Scaler!C8)/Scaler!D8-Centroids!H4)^2+((I9-Scaler!C9)/Scaler!D9-Centroids!I4)^2+((J9-Scaler!C10)/Scaler!D10-Centroids!J4)^2+((K9-Scaler!C11)/Scaler!D11-Centroids!K4)^2),SQRT(((B9-Scaler!C2)/Scaler!D2-Centroids!B5)^2+((C9-Scaler!C3)/Scaler!D3-Centroids!C5)^2+((D9-Scaler!C4)/Scaler!D4-Centroids!D5)^2+((E9-Scaler!C5)/Scaler!D5-Centroids!E5)^2+((F9-Scaler!C6)/Scaler!D6-Centroids!F5)^2+((G9-Scaler!C7)/Scaler!D7-Centroids!G5)^2+((H9-Scaler!C8)/Scaler!D8-Centroids!H5)^2+((I9-Scaler!C9)/Scaler!D9-Centroids!I5)^2+((J9-Scaler!C10)/Scaler!D10-Centroids!J5)^2+((K9-Scaler!C11)/Scaler!D11-Centroids!K5)^2)),0,IF(SQRT(((B9-Scaler!C2)/Scaler!D2-Centroids!B3)^2+((C9-Scaler!C3)/Scaler!D3-Centroids!C3)^2+((D9-Scaler!C4)/Scaler!D4-Centroids!D3)^2+((E9-Scaler!C5)/Scaler!D5-Centroids!E3)^2+((F9-Scaler!C6)/Scaler!D6-Centroids!F3)^2+((G9-Scaler!C7)/Scaler!D7-Centroids!G3)^2+((H9-Scaler!C8)/Scaler!D8-Centroids!H3)^2+((I9-Scaler!C9)/Scaler!D9-Centroids!I3)^2+((J9-Scaler!C10)/Scaler!D10-Centroids!J3)^2+((K9-Scaler!C11)/Scaler!D11-Centroids!K3)^2)&lt;=MIN(SQRT(((B9-Scaler!C2)/Scaler!D2-Centroids!B2)^2+((C9-Scaler!C3)/Scaler!D3-Centroids!C2)^2+((D9-Scaler!C4)/Scaler!D4-Centroids!D2)^2+((E9-Scaler!C5)/Scaler!D5-Centroids!E2)^2+((F9-Scaler!C6)/Scaler!D6-Centroids!F2)^2+((G9-Scaler!C7)/Scaler!D7-Centroids!G2)^2+((H9-Scaler!C8)/Scaler!D8-Centroids!H2)^2+((I9-Scaler!C9)/Scaler!D9-Centroids!I2)^2+((J9-Scaler!C10)/Scaler!D10-Centroids!J2)^2+((K9-Scaler!C11)/Scaler!D11-Centroids!K2)^2),SQRT(((B9-Scaler!C2)/Scaler!D2-Centroids!B4)^2+((C9-Scaler!C3)/Scaler!D3-Centroids!C4)^2+((D9-Scaler!C4)/Scaler!D4-Centroids!D4)^2+((E9-Scaler!C5)/Scaler!D5-Centroids!E4)^2+((F9-Scaler!C6)/Scaler!D6-Centroids!F4)^2+((G9-Scaler!C7)/Scaler!D7-Centroids!G4)^2+((H9-Scaler!C8)/Scaler!D8-Centroids!H4)^2+((I9-Scaler!C9)/Scaler!D9-Centroids!I4)^2+((J9-Scaler!C10)/Scaler!D10-Centroids!J4)^2+((K9-Scaler!C11)/Scaler!D11-Centroids!K4)^2),SQRT(((B9-Scaler!C2)/Scaler!D2-Centroids!B5)^2+((C9-Scaler!C3)/Scaler!D3-Centroids!C5)^2+((D9-Scaler!C4)/Scaler!D4-Centroids!D5)^2+((E9-Scaler!C5)/Scaler!D5-Centroids!E5)^2+((F9-Scaler!C6)/Scaler!D6-Centroids!F5)^2+((G9-Scaler!C7)/Scaler!D7-Centroids!G5)^2+((H9-Scaler!C8)/Scaler!D8-Centroids!H5)^2+((I9-Scaler!C9)/Scaler!D9-Centroids!I5)^2+((J9-Scaler!C10)/Scaler!D10-Centroids!J5)^2+((K9-Scaler!C11)/Scaler!D11-Centroids!K5)^2)),1,IF(SQRT(((B9-Scaler!C2)/Scaler!D2-Centroids!B4)^2+((C9-Scaler!C3)/Scaler!D3-Centroids!C4)^2+((D9-Scaler!C4)/Scaler!D4-Centroids!D4)^2+((E9-Scaler!C5)/Scaler!D5-Centroids!E4)^2+((F9-Scaler!C6)/Scaler!D6-Centroids!F4)^2+((G9-Scaler!C7)/Scaler!D7-Centroids!G4)^2+((H9-Scaler!C8)/Scaler!D8-Centroids!H4)^2+((I9-Scaler!C9)/Scaler!D9-Centroids!I4)^2+((J9-Scaler!C10)/Scaler!D10-Centroids!J4)^2+((K9-Scaler!C11)/Scaler!D11-Centroids!K4)^2)&lt;=MIN(SQRT(((B9-Scaler!C2)/Scaler!D2-Centroids!B2)^2+((C9-Scaler!C3)/Scaler!D3-Centroids!C2)^2+((D9-Scaler!C4)/Scaler!D4-Centroids!D2)^2+((E9-Scaler!C5)/Scaler!D5-Centroids!E2)^2+((F9-Scaler!C6)/Scaler!D6-Centroids!F2)^2+((G9-Scaler!C7)/Scaler!D7-Centroids!G2)^2+((H9-Scaler!C8)/Scaler!D8-Centroids!H2)^2+((I9-Scaler!C9)/Scaler!D9-Centroids!I2)^2+((J9-Scaler!C10)/Scaler!D10-Centroids!J2)^2+((K9-Scaler!C11)/Scaler!D11-Centroids!K2)^2),SQRT(((B9-Scaler!C2)/Scaler!D2-Centroids!B3)^2+((C9-Scaler!C3)/Scaler!D3-Centroids!C3)^2+((D9-Scaler!C4)/Scaler!D4-Centroids!D3)^2+((E9-Scaler!C5)/Scaler!D5-Centroids!E3)^2+((F9-Scaler!C6)/Scaler!D6-Centroids!F3)^2+((G9-Scaler!C7)/Scaler!D7-Centroids!G3)^2+((H9-Scaler!C8)/Scaler!D8-Centroids!H3)^2+((I9-Scaler!C9)/Scaler!D9-Centroids!I3)^2+((J9-Scaler!C10)/Scaler!D10-Centroids!J3)^2+((K9-Scaler!C11)/Scaler!D11-Centroids!K3)^2),SQRT(((B9-Scaler!C2)/Scaler!D2-Centroids!B5)^2+((C9-Scaler!C3)/Scaler!D3-Centroids!C5)^2+((D9-Scaler!C4)/Scaler!D4-Centroids!D5)^2+((E9-Scaler!C5)/Scaler!D5-Centroids!E5)^2+((F9-Scaler!C6)/Scaler!D6-Centroids!F5)^2+((G9-Scaler!C7)/Scaler!D7-Centroids!G5)^2+((H9-Scaler!C8)/Scaler!D8-Centroids!H5)^2+((I9-Scaler!C9)/Scaler!D9-Centroids!I5)^2+((J9-Scaler!C10)/Scaler!D10-Centroids!J5)^2+((K9-Scaler!C11)/Scaler!D11-Centroids!K5)^2)),2,3))))</f>
        <v/>
      </c>
      <c r="M9" s="17" t="str">
        <f>IF(A9="","",VLOOKUP(L9,{0,"Performance Athletes";1,"Casual Walkers";2,"Sneakerheads";3,"Weekend Warriors"},2,FALSE()))</f>
        <v/>
      </c>
      <c r="N9" s="17" t="str">
        <f t="shared" si="0"/>
        <v/>
      </c>
    </row>
    <row r="10" spans="1:14" ht="15" customHeight="1" x14ac:dyDescent="0.3">
      <c r="L10" s="17" t="str">
        <f>IF(A10="","",IF(SQRT(((B10-Scaler!C2)/Scaler!D2-Centroids!B2)^2+((C10-Scaler!C3)/Scaler!D3-Centroids!C2)^2+((D10-Scaler!C4)/Scaler!D4-Centroids!D2)^2+((E10-Scaler!C5)/Scaler!D5-Centroids!E2)^2+((F10-Scaler!C6)/Scaler!D6-Centroids!F2)^2+((G10-Scaler!C7)/Scaler!D7-Centroids!G2)^2+((H10-Scaler!C8)/Scaler!D8-Centroids!H2)^2+((I10-Scaler!C9)/Scaler!D9-Centroids!I2)^2+((J10-Scaler!C10)/Scaler!D10-Centroids!J2)^2+((K10-Scaler!C11)/Scaler!D11-Centroids!K2)^2)&lt;=MIN(SQRT(((B10-Scaler!C2)/Scaler!D2-Centroids!B3)^2+((C10-Scaler!C3)/Scaler!D3-Centroids!C3)^2+((D10-Scaler!C4)/Scaler!D4-Centroids!D3)^2+((E10-Scaler!C5)/Scaler!D5-Centroids!E3)^2+((F10-Scaler!C6)/Scaler!D6-Centroids!F3)^2+((G10-Scaler!C7)/Scaler!D7-Centroids!G3)^2+((H10-Scaler!C8)/Scaler!D8-Centroids!H3)^2+((I10-Scaler!C9)/Scaler!D9-Centroids!I3)^2+((J10-Scaler!C10)/Scaler!D10-Centroids!J3)^2+((K10-Scaler!C11)/Scaler!D11-Centroids!K3)^2),SQRT(((B10-Scaler!C2)/Scaler!D2-Centroids!B4)^2+((C10-Scaler!C3)/Scaler!D3-Centroids!C4)^2+((D10-Scaler!C4)/Scaler!D4-Centroids!D4)^2+((E10-Scaler!C5)/Scaler!D5-Centroids!E4)^2+((F10-Scaler!C6)/Scaler!D6-Centroids!F4)^2+((G10-Scaler!C7)/Scaler!D7-Centroids!G4)^2+((H10-Scaler!C8)/Scaler!D8-Centroids!H4)^2+((I10-Scaler!C9)/Scaler!D9-Centroids!I4)^2+((J10-Scaler!C10)/Scaler!D10-Centroids!J4)^2+((K10-Scaler!C11)/Scaler!D11-Centroids!K4)^2),SQRT(((B10-Scaler!C2)/Scaler!D2-Centroids!B5)^2+((C10-Scaler!C3)/Scaler!D3-Centroids!C5)^2+((D10-Scaler!C4)/Scaler!D4-Centroids!D5)^2+((E10-Scaler!C5)/Scaler!D5-Centroids!E5)^2+((F10-Scaler!C6)/Scaler!D6-Centroids!F5)^2+((G10-Scaler!C7)/Scaler!D7-Centroids!G5)^2+((H10-Scaler!C8)/Scaler!D8-Centroids!H5)^2+((I10-Scaler!C9)/Scaler!D9-Centroids!I5)^2+((J10-Scaler!C10)/Scaler!D10-Centroids!J5)^2+((K10-Scaler!C11)/Scaler!D11-Centroids!K5)^2)),0,IF(SQRT(((B10-Scaler!C2)/Scaler!D2-Centroids!B3)^2+((C10-Scaler!C3)/Scaler!D3-Centroids!C3)^2+((D10-Scaler!C4)/Scaler!D4-Centroids!D3)^2+((E10-Scaler!C5)/Scaler!D5-Centroids!E3)^2+((F10-Scaler!C6)/Scaler!D6-Centroids!F3)^2+((G10-Scaler!C7)/Scaler!D7-Centroids!G3)^2+((H10-Scaler!C8)/Scaler!D8-Centroids!H3)^2+((I10-Scaler!C9)/Scaler!D9-Centroids!I3)^2+((J10-Scaler!C10)/Scaler!D10-Centroids!J3)^2+((K10-Scaler!C11)/Scaler!D11-Centroids!K3)^2)&lt;=MIN(SQRT(((B10-Scaler!C2)/Scaler!D2-Centroids!B2)^2+((C10-Scaler!C3)/Scaler!D3-Centroids!C2)^2+((D10-Scaler!C4)/Scaler!D4-Centroids!D2)^2+((E10-Scaler!C5)/Scaler!D5-Centroids!E2)^2+((F10-Scaler!C6)/Scaler!D6-Centroids!F2)^2+((G10-Scaler!C7)/Scaler!D7-Centroids!G2)^2+((H10-Scaler!C8)/Scaler!D8-Centroids!H2)^2+((I10-Scaler!C9)/Scaler!D9-Centroids!I2)^2+((J10-Scaler!C10)/Scaler!D10-Centroids!J2)^2+((K10-Scaler!C11)/Scaler!D11-Centroids!K2)^2),SQRT(((B10-Scaler!C2)/Scaler!D2-Centroids!B4)^2+((C10-Scaler!C3)/Scaler!D3-Centroids!C4)^2+((D10-Scaler!C4)/Scaler!D4-Centroids!D4)^2+((E10-Scaler!C5)/Scaler!D5-Centroids!E4)^2+((F10-Scaler!C6)/Scaler!D6-Centroids!F4)^2+((G10-Scaler!C7)/Scaler!D7-Centroids!G4)^2+((H10-Scaler!C8)/Scaler!D8-Centroids!H4)^2+((I10-Scaler!C9)/Scaler!D9-Centroids!I4)^2+((J10-Scaler!C10)/Scaler!D10-Centroids!J4)^2+((K10-Scaler!C11)/Scaler!D11-Centroids!K4)^2),SQRT(((B10-Scaler!C2)/Scaler!D2-Centroids!B5)^2+((C10-Scaler!C3)/Scaler!D3-Centroids!C5)^2+((D10-Scaler!C4)/Scaler!D4-Centroids!D5)^2+((E10-Scaler!C5)/Scaler!D5-Centroids!E5)^2+((F10-Scaler!C6)/Scaler!D6-Centroids!F5)^2+((G10-Scaler!C7)/Scaler!D7-Centroids!G5)^2+((H10-Scaler!C8)/Scaler!D8-Centroids!H5)^2+((I10-Scaler!C9)/Scaler!D9-Centroids!I5)^2+((J10-Scaler!C10)/Scaler!D10-Centroids!J5)^2+((K10-Scaler!C11)/Scaler!D11-Centroids!K5)^2)),1,IF(SQRT(((B10-Scaler!C2)/Scaler!D2-Centroids!B4)^2+((C10-Scaler!C3)/Scaler!D3-Centroids!C4)^2+((D10-Scaler!C4)/Scaler!D4-Centroids!D4)^2+((E10-Scaler!C5)/Scaler!D5-Centroids!E4)^2+((F10-Scaler!C6)/Scaler!D6-Centroids!F4)^2+((G10-Scaler!C7)/Scaler!D7-Centroids!G4)^2+((H10-Scaler!C8)/Scaler!D8-Centroids!H4)^2+((I10-Scaler!C9)/Scaler!D9-Centroids!I4)^2+((J10-Scaler!C10)/Scaler!D10-Centroids!J4)^2+((K10-Scaler!C11)/Scaler!D11-Centroids!K4)^2)&lt;=MIN(SQRT(((B10-Scaler!C2)/Scaler!D2-Centroids!B2)^2+((C10-Scaler!C3)/Scaler!D3-Centroids!C2)^2+((D10-Scaler!C4)/Scaler!D4-Centroids!D2)^2+((E10-Scaler!C5)/Scaler!D5-Centroids!E2)^2+((F10-Scaler!C6)/Scaler!D6-Centroids!F2)^2+((G10-Scaler!C7)/Scaler!D7-Centroids!G2)^2+((H10-Scaler!C8)/Scaler!D8-Centroids!H2)^2+((I10-Scaler!C9)/Scaler!D9-Centroids!I2)^2+((J10-Scaler!C10)/Scaler!D10-Centroids!J2)^2+((K10-Scaler!C11)/Scaler!D11-Centroids!K2)^2),SQRT(((B10-Scaler!C2)/Scaler!D2-Centroids!B3)^2+((C10-Scaler!C3)/Scaler!D3-Centroids!C3)^2+((D10-Scaler!C4)/Scaler!D4-Centroids!D3)^2+((E10-Scaler!C5)/Scaler!D5-Centroids!E3)^2+((F10-Scaler!C6)/Scaler!D6-Centroids!F3)^2+((G10-Scaler!C7)/Scaler!D7-Centroids!G3)^2+((H10-Scaler!C8)/Scaler!D8-Centroids!H3)^2+((I10-Scaler!C9)/Scaler!D9-Centroids!I3)^2+((J10-Scaler!C10)/Scaler!D10-Centroids!J3)^2+((K10-Scaler!C11)/Scaler!D11-Centroids!K3)^2),SQRT(((B10-Scaler!C2)/Scaler!D2-Centroids!B5)^2+((C10-Scaler!C3)/Scaler!D3-Centroids!C5)^2+((D10-Scaler!C4)/Scaler!D4-Centroids!D5)^2+((E10-Scaler!C5)/Scaler!D5-Centroids!E5)^2+((F10-Scaler!C6)/Scaler!D6-Centroids!F5)^2+((G10-Scaler!C7)/Scaler!D7-Centroids!G5)^2+((H10-Scaler!C8)/Scaler!D8-Centroids!H5)^2+((I10-Scaler!C9)/Scaler!D9-Centroids!I5)^2+((J10-Scaler!C10)/Scaler!D10-Centroids!J5)^2+((K10-Scaler!C11)/Scaler!D11-Centroids!K5)^2)),2,3))))</f>
        <v/>
      </c>
      <c r="M10" s="17" t="str">
        <f>IF(A10="","",VLOOKUP(L10,{0,"Performance Athletes";1,"Casual Walkers";2,"Sneakerheads";3,"Weekend Warriors"},2,FALSE()))</f>
        <v/>
      </c>
      <c r="N10" s="17" t="str">
        <f t="shared" si="0"/>
        <v/>
      </c>
    </row>
    <row r="11" spans="1:14" ht="15" customHeight="1" x14ac:dyDescent="0.3">
      <c r="L11" s="17" t="str">
        <f>IF(A11="","",IF(SQRT(((B11-Scaler!C2)/Scaler!D2-Centroids!B2)^2+((C11-Scaler!C3)/Scaler!D3-Centroids!C2)^2+((D11-Scaler!C4)/Scaler!D4-Centroids!D2)^2+((E11-Scaler!C5)/Scaler!D5-Centroids!E2)^2+((F11-Scaler!C6)/Scaler!D6-Centroids!F2)^2+((G11-Scaler!C7)/Scaler!D7-Centroids!G2)^2+((H11-Scaler!C8)/Scaler!D8-Centroids!H2)^2+((I11-Scaler!C9)/Scaler!D9-Centroids!I2)^2+((J11-Scaler!C10)/Scaler!D10-Centroids!J2)^2+((K11-Scaler!C11)/Scaler!D11-Centroids!K2)^2)&lt;=MIN(SQRT(((B11-Scaler!C2)/Scaler!D2-Centroids!B3)^2+((C11-Scaler!C3)/Scaler!D3-Centroids!C3)^2+((D11-Scaler!C4)/Scaler!D4-Centroids!D3)^2+((E11-Scaler!C5)/Scaler!D5-Centroids!E3)^2+((F11-Scaler!C6)/Scaler!D6-Centroids!F3)^2+((G11-Scaler!C7)/Scaler!D7-Centroids!G3)^2+((H11-Scaler!C8)/Scaler!D8-Centroids!H3)^2+((I11-Scaler!C9)/Scaler!D9-Centroids!I3)^2+((J11-Scaler!C10)/Scaler!D10-Centroids!J3)^2+((K11-Scaler!C11)/Scaler!D11-Centroids!K3)^2),SQRT(((B11-Scaler!C2)/Scaler!D2-Centroids!B4)^2+((C11-Scaler!C3)/Scaler!D3-Centroids!C4)^2+((D11-Scaler!C4)/Scaler!D4-Centroids!D4)^2+((E11-Scaler!C5)/Scaler!D5-Centroids!E4)^2+((F11-Scaler!C6)/Scaler!D6-Centroids!F4)^2+((G11-Scaler!C7)/Scaler!D7-Centroids!G4)^2+((H11-Scaler!C8)/Scaler!D8-Centroids!H4)^2+((I11-Scaler!C9)/Scaler!D9-Centroids!I4)^2+((J11-Scaler!C10)/Scaler!D10-Centroids!J4)^2+((K11-Scaler!C11)/Scaler!D11-Centroids!K4)^2),SQRT(((B11-Scaler!C2)/Scaler!D2-Centroids!B5)^2+((C11-Scaler!C3)/Scaler!D3-Centroids!C5)^2+((D11-Scaler!C4)/Scaler!D4-Centroids!D5)^2+((E11-Scaler!C5)/Scaler!D5-Centroids!E5)^2+((F11-Scaler!C6)/Scaler!D6-Centroids!F5)^2+((G11-Scaler!C7)/Scaler!D7-Centroids!G5)^2+((H11-Scaler!C8)/Scaler!D8-Centroids!H5)^2+((I11-Scaler!C9)/Scaler!D9-Centroids!I5)^2+((J11-Scaler!C10)/Scaler!D10-Centroids!J5)^2+((K11-Scaler!C11)/Scaler!D11-Centroids!K5)^2)),0,IF(SQRT(((B11-Scaler!C2)/Scaler!D2-Centroids!B3)^2+((C11-Scaler!C3)/Scaler!D3-Centroids!C3)^2+((D11-Scaler!C4)/Scaler!D4-Centroids!D3)^2+((E11-Scaler!C5)/Scaler!D5-Centroids!E3)^2+((F11-Scaler!C6)/Scaler!D6-Centroids!F3)^2+((G11-Scaler!C7)/Scaler!D7-Centroids!G3)^2+((H11-Scaler!C8)/Scaler!D8-Centroids!H3)^2+((I11-Scaler!C9)/Scaler!D9-Centroids!I3)^2+((J11-Scaler!C10)/Scaler!D10-Centroids!J3)^2+((K11-Scaler!C11)/Scaler!D11-Centroids!K3)^2)&lt;=MIN(SQRT(((B11-Scaler!C2)/Scaler!D2-Centroids!B2)^2+((C11-Scaler!C3)/Scaler!D3-Centroids!C2)^2+((D11-Scaler!C4)/Scaler!D4-Centroids!D2)^2+((E11-Scaler!C5)/Scaler!D5-Centroids!E2)^2+((F11-Scaler!C6)/Scaler!D6-Centroids!F2)^2+((G11-Scaler!C7)/Scaler!D7-Centroids!G2)^2+((H11-Scaler!C8)/Scaler!D8-Centroids!H2)^2+((I11-Scaler!C9)/Scaler!D9-Centroids!I2)^2+((J11-Scaler!C10)/Scaler!D10-Centroids!J2)^2+((K11-Scaler!C11)/Scaler!D11-Centroids!K2)^2),SQRT(((B11-Scaler!C2)/Scaler!D2-Centroids!B4)^2+((C11-Scaler!C3)/Scaler!D3-Centroids!C4)^2+((D11-Scaler!C4)/Scaler!D4-Centroids!D4)^2+((E11-Scaler!C5)/Scaler!D5-Centroids!E4)^2+((F11-Scaler!C6)/Scaler!D6-Centroids!F4)^2+((G11-Scaler!C7)/Scaler!D7-Centroids!G4)^2+((H11-Scaler!C8)/Scaler!D8-Centroids!H4)^2+((I11-Scaler!C9)/Scaler!D9-Centroids!I4)^2+((J11-Scaler!C10)/Scaler!D10-Centroids!J4)^2+((K11-Scaler!C11)/Scaler!D11-Centroids!K4)^2),SQRT(((B11-Scaler!C2)/Scaler!D2-Centroids!B5)^2+((C11-Scaler!C3)/Scaler!D3-Centroids!C5)^2+((D11-Scaler!C4)/Scaler!D4-Centroids!D5)^2+((E11-Scaler!C5)/Scaler!D5-Centroids!E5)^2+((F11-Scaler!C6)/Scaler!D6-Centroids!F5)^2+((G11-Scaler!C7)/Scaler!D7-Centroids!G5)^2+((H11-Scaler!C8)/Scaler!D8-Centroids!H5)^2+((I11-Scaler!C9)/Scaler!D9-Centroids!I5)^2+((J11-Scaler!C10)/Scaler!D10-Centroids!J5)^2+((K11-Scaler!C11)/Scaler!D11-Centroids!K5)^2)),1,IF(SQRT(((B11-Scaler!C2)/Scaler!D2-Centroids!B4)^2+((C11-Scaler!C3)/Scaler!D3-Centroids!C4)^2+((D11-Scaler!C4)/Scaler!D4-Centroids!D4)^2+((E11-Scaler!C5)/Scaler!D5-Centroids!E4)^2+((F11-Scaler!C6)/Scaler!D6-Centroids!F4)^2+((G11-Scaler!C7)/Scaler!D7-Centroids!G4)^2+((H11-Scaler!C8)/Scaler!D8-Centroids!H4)^2+((I11-Scaler!C9)/Scaler!D9-Centroids!I4)^2+((J11-Scaler!C10)/Scaler!D10-Centroids!J4)^2+((K11-Scaler!C11)/Scaler!D11-Centroids!K4)^2)&lt;=MIN(SQRT(((B11-Scaler!C2)/Scaler!D2-Centroids!B2)^2+((C11-Scaler!C3)/Scaler!D3-Centroids!C2)^2+((D11-Scaler!C4)/Scaler!D4-Centroids!D2)^2+((E11-Scaler!C5)/Scaler!D5-Centroids!E2)^2+((F11-Scaler!C6)/Scaler!D6-Centroids!F2)^2+((G11-Scaler!C7)/Scaler!D7-Centroids!G2)^2+((H11-Scaler!C8)/Scaler!D8-Centroids!H2)^2+((I11-Scaler!C9)/Scaler!D9-Centroids!I2)^2+((J11-Scaler!C10)/Scaler!D10-Centroids!J2)^2+((K11-Scaler!C11)/Scaler!D11-Centroids!K2)^2),SQRT(((B11-Scaler!C2)/Scaler!D2-Centroids!B3)^2+((C11-Scaler!C3)/Scaler!D3-Centroids!C3)^2+((D11-Scaler!C4)/Scaler!D4-Centroids!D3)^2+((E11-Scaler!C5)/Scaler!D5-Centroids!E3)^2+((F11-Scaler!C6)/Scaler!D6-Centroids!F3)^2+((G11-Scaler!C7)/Scaler!D7-Centroids!G3)^2+((H11-Scaler!C8)/Scaler!D8-Centroids!H3)^2+((I11-Scaler!C9)/Scaler!D9-Centroids!I3)^2+((J11-Scaler!C10)/Scaler!D10-Centroids!J3)^2+((K11-Scaler!C11)/Scaler!D11-Centroids!K3)^2),SQRT(((B11-Scaler!C2)/Scaler!D2-Centroids!B5)^2+((C11-Scaler!C3)/Scaler!D3-Centroids!C5)^2+((D11-Scaler!C4)/Scaler!D4-Centroids!D5)^2+((E11-Scaler!C5)/Scaler!D5-Centroids!E5)^2+((F11-Scaler!C6)/Scaler!D6-Centroids!F5)^2+((G11-Scaler!C7)/Scaler!D7-Centroids!G5)^2+((H11-Scaler!C8)/Scaler!D8-Centroids!H5)^2+((I11-Scaler!C9)/Scaler!D9-Centroids!I5)^2+((J11-Scaler!C10)/Scaler!D10-Centroids!J5)^2+((K11-Scaler!C11)/Scaler!D11-Centroids!K5)^2)),2,3))))</f>
        <v/>
      </c>
      <c r="M11" s="17" t="str">
        <f>IF(A11="","",VLOOKUP(L11,{0,"Performance Athletes";1,"Casual Walkers";2,"Sneakerheads";3,"Weekend Warriors"},2,FALSE()))</f>
        <v/>
      </c>
      <c r="N11" s="17" t="str">
        <f t="shared" si="0"/>
        <v/>
      </c>
    </row>
    <row r="12" spans="1:14" ht="15" customHeight="1" x14ac:dyDescent="0.3">
      <c r="L12" s="17" t="str">
        <f>IF(A12="","",IF(SQRT(((B12-Scaler!C2)/Scaler!D2-Centroids!B2)^2+((C12-Scaler!C3)/Scaler!D3-Centroids!C2)^2+((D12-Scaler!C4)/Scaler!D4-Centroids!D2)^2+((E12-Scaler!C5)/Scaler!D5-Centroids!E2)^2+((F12-Scaler!C6)/Scaler!D6-Centroids!F2)^2+((G12-Scaler!C7)/Scaler!D7-Centroids!G2)^2+((H12-Scaler!C8)/Scaler!D8-Centroids!H2)^2+((I12-Scaler!C9)/Scaler!D9-Centroids!I2)^2+((J12-Scaler!C10)/Scaler!D10-Centroids!J2)^2+((K12-Scaler!C11)/Scaler!D11-Centroids!K2)^2)&lt;=MIN(SQRT(((B12-Scaler!C2)/Scaler!D2-Centroids!B3)^2+((C12-Scaler!C3)/Scaler!D3-Centroids!C3)^2+((D12-Scaler!C4)/Scaler!D4-Centroids!D3)^2+((E12-Scaler!C5)/Scaler!D5-Centroids!E3)^2+((F12-Scaler!C6)/Scaler!D6-Centroids!F3)^2+((G12-Scaler!C7)/Scaler!D7-Centroids!G3)^2+((H12-Scaler!C8)/Scaler!D8-Centroids!H3)^2+((I12-Scaler!C9)/Scaler!D9-Centroids!I3)^2+((J12-Scaler!C10)/Scaler!D10-Centroids!J3)^2+((K12-Scaler!C11)/Scaler!D11-Centroids!K3)^2),SQRT(((B12-Scaler!C2)/Scaler!D2-Centroids!B4)^2+((C12-Scaler!C3)/Scaler!D3-Centroids!C4)^2+((D12-Scaler!C4)/Scaler!D4-Centroids!D4)^2+((E12-Scaler!C5)/Scaler!D5-Centroids!E4)^2+((F12-Scaler!C6)/Scaler!D6-Centroids!F4)^2+((G12-Scaler!C7)/Scaler!D7-Centroids!G4)^2+((H12-Scaler!C8)/Scaler!D8-Centroids!H4)^2+((I12-Scaler!C9)/Scaler!D9-Centroids!I4)^2+((J12-Scaler!C10)/Scaler!D10-Centroids!J4)^2+((K12-Scaler!C11)/Scaler!D11-Centroids!K4)^2),SQRT(((B12-Scaler!C2)/Scaler!D2-Centroids!B5)^2+((C12-Scaler!C3)/Scaler!D3-Centroids!C5)^2+((D12-Scaler!C4)/Scaler!D4-Centroids!D5)^2+((E12-Scaler!C5)/Scaler!D5-Centroids!E5)^2+((F12-Scaler!C6)/Scaler!D6-Centroids!F5)^2+((G12-Scaler!C7)/Scaler!D7-Centroids!G5)^2+((H12-Scaler!C8)/Scaler!D8-Centroids!H5)^2+((I12-Scaler!C9)/Scaler!D9-Centroids!I5)^2+((J12-Scaler!C10)/Scaler!D10-Centroids!J5)^2+((K12-Scaler!C11)/Scaler!D11-Centroids!K5)^2)),0,IF(SQRT(((B12-Scaler!C2)/Scaler!D2-Centroids!B3)^2+((C12-Scaler!C3)/Scaler!D3-Centroids!C3)^2+((D12-Scaler!C4)/Scaler!D4-Centroids!D3)^2+((E12-Scaler!C5)/Scaler!D5-Centroids!E3)^2+((F12-Scaler!C6)/Scaler!D6-Centroids!F3)^2+((G12-Scaler!C7)/Scaler!D7-Centroids!G3)^2+((H12-Scaler!C8)/Scaler!D8-Centroids!H3)^2+((I12-Scaler!C9)/Scaler!D9-Centroids!I3)^2+((J12-Scaler!C10)/Scaler!D10-Centroids!J3)^2+((K12-Scaler!C11)/Scaler!D11-Centroids!K3)^2)&lt;=MIN(SQRT(((B12-Scaler!C2)/Scaler!D2-Centroids!B2)^2+((C12-Scaler!C3)/Scaler!D3-Centroids!C2)^2+((D12-Scaler!C4)/Scaler!D4-Centroids!D2)^2+((E12-Scaler!C5)/Scaler!D5-Centroids!E2)^2+((F12-Scaler!C6)/Scaler!D6-Centroids!F2)^2+((G12-Scaler!C7)/Scaler!D7-Centroids!G2)^2+((H12-Scaler!C8)/Scaler!D8-Centroids!H2)^2+((I12-Scaler!C9)/Scaler!D9-Centroids!I2)^2+((J12-Scaler!C10)/Scaler!D10-Centroids!J2)^2+((K12-Scaler!C11)/Scaler!D11-Centroids!K2)^2),SQRT(((B12-Scaler!C2)/Scaler!D2-Centroids!B4)^2+((C12-Scaler!C3)/Scaler!D3-Centroids!C4)^2+((D12-Scaler!C4)/Scaler!D4-Centroids!D4)^2+((E12-Scaler!C5)/Scaler!D5-Centroids!E4)^2+((F12-Scaler!C6)/Scaler!D6-Centroids!F4)^2+((G12-Scaler!C7)/Scaler!D7-Centroids!G4)^2+((H12-Scaler!C8)/Scaler!D8-Centroids!H4)^2+((I12-Scaler!C9)/Scaler!D9-Centroids!I4)^2+((J12-Scaler!C10)/Scaler!D10-Centroids!J4)^2+((K12-Scaler!C11)/Scaler!D11-Centroids!K4)^2),SQRT(((B12-Scaler!C2)/Scaler!D2-Centroids!B5)^2+((C12-Scaler!C3)/Scaler!D3-Centroids!C5)^2+((D12-Scaler!C4)/Scaler!D4-Centroids!D5)^2+((E12-Scaler!C5)/Scaler!D5-Centroids!E5)^2+((F12-Scaler!C6)/Scaler!D6-Centroids!F5)^2+((G12-Scaler!C7)/Scaler!D7-Centroids!G5)^2+((H12-Scaler!C8)/Scaler!D8-Centroids!H5)^2+((I12-Scaler!C9)/Scaler!D9-Centroids!I5)^2+((J12-Scaler!C10)/Scaler!D10-Centroids!J5)^2+((K12-Scaler!C11)/Scaler!D11-Centroids!K5)^2)),1,IF(SQRT(((B12-Scaler!C2)/Scaler!D2-Centroids!B4)^2+((C12-Scaler!C3)/Scaler!D3-Centroids!C4)^2+((D12-Scaler!C4)/Scaler!D4-Centroids!D4)^2+((E12-Scaler!C5)/Scaler!D5-Centroids!E4)^2+((F12-Scaler!C6)/Scaler!D6-Centroids!F4)^2+((G12-Scaler!C7)/Scaler!D7-Centroids!G4)^2+((H12-Scaler!C8)/Scaler!D8-Centroids!H4)^2+((I12-Scaler!C9)/Scaler!D9-Centroids!I4)^2+((J12-Scaler!C10)/Scaler!D10-Centroids!J4)^2+((K12-Scaler!C11)/Scaler!D11-Centroids!K4)^2)&lt;=MIN(SQRT(((B12-Scaler!C2)/Scaler!D2-Centroids!B2)^2+((C12-Scaler!C3)/Scaler!D3-Centroids!C2)^2+((D12-Scaler!C4)/Scaler!D4-Centroids!D2)^2+((E12-Scaler!C5)/Scaler!D5-Centroids!E2)^2+((F12-Scaler!C6)/Scaler!D6-Centroids!F2)^2+((G12-Scaler!C7)/Scaler!D7-Centroids!G2)^2+((H12-Scaler!C8)/Scaler!D8-Centroids!H2)^2+((I12-Scaler!C9)/Scaler!D9-Centroids!I2)^2+((J12-Scaler!C10)/Scaler!D10-Centroids!J2)^2+((K12-Scaler!C11)/Scaler!D11-Centroids!K2)^2),SQRT(((B12-Scaler!C2)/Scaler!D2-Centroids!B3)^2+((C12-Scaler!C3)/Scaler!D3-Centroids!C3)^2+((D12-Scaler!C4)/Scaler!D4-Centroids!D3)^2+((E12-Scaler!C5)/Scaler!D5-Centroids!E3)^2+((F12-Scaler!C6)/Scaler!D6-Centroids!F3)^2+((G12-Scaler!C7)/Scaler!D7-Centroids!G3)^2+((H12-Scaler!C8)/Scaler!D8-Centroids!H3)^2+((I12-Scaler!C9)/Scaler!D9-Centroids!I3)^2+((J12-Scaler!C10)/Scaler!D10-Centroids!J3)^2+((K12-Scaler!C11)/Scaler!D11-Centroids!K3)^2),SQRT(((B12-Scaler!C2)/Scaler!D2-Centroids!B5)^2+((C12-Scaler!C3)/Scaler!D3-Centroids!C5)^2+((D12-Scaler!C4)/Scaler!D4-Centroids!D5)^2+((E12-Scaler!C5)/Scaler!D5-Centroids!E5)^2+((F12-Scaler!C6)/Scaler!D6-Centroids!F5)^2+((G12-Scaler!C7)/Scaler!D7-Centroids!G5)^2+((H12-Scaler!C8)/Scaler!D8-Centroids!H5)^2+((I12-Scaler!C9)/Scaler!D9-Centroids!I5)^2+((J12-Scaler!C10)/Scaler!D10-Centroids!J5)^2+((K12-Scaler!C11)/Scaler!D11-Centroids!K5)^2)),2,3))))</f>
        <v/>
      </c>
      <c r="M12" s="17" t="str">
        <f>IF(A12="","",VLOOKUP(L12,{0,"Performance Athletes";1,"Casual Walkers";2,"Sneakerheads";3,"Weekend Warriors"},2,FALSE()))</f>
        <v/>
      </c>
      <c r="N12" s="17" t="str">
        <f t="shared" si="0"/>
        <v/>
      </c>
    </row>
    <row r="13" spans="1:14" ht="15" customHeight="1" x14ac:dyDescent="0.3">
      <c r="L13" s="17" t="str">
        <f>IF(A13="","",IF(SQRT(((B13-Scaler!C2)/Scaler!D2-Centroids!B2)^2+((C13-Scaler!C3)/Scaler!D3-Centroids!C2)^2+((D13-Scaler!C4)/Scaler!D4-Centroids!D2)^2+((E13-Scaler!C5)/Scaler!D5-Centroids!E2)^2+((F13-Scaler!C6)/Scaler!D6-Centroids!F2)^2+((G13-Scaler!C7)/Scaler!D7-Centroids!G2)^2+((H13-Scaler!C8)/Scaler!D8-Centroids!H2)^2+((I13-Scaler!C9)/Scaler!D9-Centroids!I2)^2+((J13-Scaler!C10)/Scaler!D10-Centroids!J2)^2+((K13-Scaler!C11)/Scaler!D11-Centroids!K2)^2)&lt;=MIN(SQRT(((B13-Scaler!C2)/Scaler!D2-Centroids!B3)^2+((C13-Scaler!C3)/Scaler!D3-Centroids!C3)^2+((D13-Scaler!C4)/Scaler!D4-Centroids!D3)^2+((E13-Scaler!C5)/Scaler!D5-Centroids!E3)^2+((F13-Scaler!C6)/Scaler!D6-Centroids!F3)^2+((G13-Scaler!C7)/Scaler!D7-Centroids!G3)^2+((H13-Scaler!C8)/Scaler!D8-Centroids!H3)^2+((I13-Scaler!C9)/Scaler!D9-Centroids!I3)^2+((J13-Scaler!C10)/Scaler!D10-Centroids!J3)^2+((K13-Scaler!C11)/Scaler!D11-Centroids!K3)^2),SQRT(((B13-Scaler!C2)/Scaler!D2-Centroids!B4)^2+((C13-Scaler!C3)/Scaler!D3-Centroids!C4)^2+((D13-Scaler!C4)/Scaler!D4-Centroids!D4)^2+((E13-Scaler!C5)/Scaler!D5-Centroids!E4)^2+((F13-Scaler!C6)/Scaler!D6-Centroids!F4)^2+((G13-Scaler!C7)/Scaler!D7-Centroids!G4)^2+((H13-Scaler!C8)/Scaler!D8-Centroids!H4)^2+((I13-Scaler!C9)/Scaler!D9-Centroids!I4)^2+((J13-Scaler!C10)/Scaler!D10-Centroids!J4)^2+((K13-Scaler!C11)/Scaler!D11-Centroids!K4)^2),SQRT(((B13-Scaler!C2)/Scaler!D2-Centroids!B5)^2+((C13-Scaler!C3)/Scaler!D3-Centroids!C5)^2+((D13-Scaler!C4)/Scaler!D4-Centroids!D5)^2+((E13-Scaler!C5)/Scaler!D5-Centroids!E5)^2+((F13-Scaler!C6)/Scaler!D6-Centroids!F5)^2+((G13-Scaler!C7)/Scaler!D7-Centroids!G5)^2+((H13-Scaler!C8)/Scaler!D8-Centroids!H5)^2+((I13-Scaler!C9)/Scaler!D9-Centroids!I5)^2+((J13-Scaler!C10)/Scaler!D10-Centroids!J5)^2+((K13-Scaler!C11)/Scaler!D11-Centroids!K5)^2)),0,IF(SQRT(((B13-Scaler!C2)/Scaler!D2-Centroids!B3)^2+((C13-Scaler!C3)/Scaler!D3-Centroids!C3)^2+((D13-Scaler!C4)/Scaler!D4-Centroids!D3)^2+((E13-Scaler!C5)/Scaler!D5-Centroids!E3)^2+((F13-Scaler!C6)/Scaler!D6-Centroids!F3)^2+((G13-Scaler!C7)/Scaler!D7-Centroids!G3)^2+((H13-Scaler!C8)/Scaler!D8-Centroids!H3)^2+((I13-Scaler!C9)/Scaler!D9-Centroids!I3)^2+((J13-Scaler!C10)/Scaler!D10-Centroids!J3)^2+((K13-Scaler!C11)/Scaler!D11-Centroids!K3)^2)&lt;=MIN(SQRT(((B13-Scaler!C2)/Scaler!D2-Centroids!B2)^2+((C13-Scaler!C3)/Scaler!D3-Centroids!C2)^2+((D13-Scaler!C4)/Scaler!D4-Centroids!D2)^2+((E13-Scaler!C5)/Scaler!D5-Centroids!E2)^2+((F13-Scaler!C6)/Scaler!D6-Centroids!F2)^2+((G13-Scaler!C7)/Scaler!D7-Centroids!G2)^2+((H13-Scaler!C8)/Scaler!D8-Centroids!H2)^2+((I13-Scaler!C9)/Scaler!D9-Centroids!I2)^2+((J13-Scaler!C10)/Scaler!D10-Centroids!J2)^2+((K13-Scaler!C11)/Scaler!D11-Centroids!K2)^2),SQRT(((B13-Scaler!C2)/Scaler!D2-Centroids!B4)^2+((C13-Scaler!C3)/Scaler!D3-Centroids!C4)^2+((D13-Scaler!C4)/Scaler!D4-Centroids!D4)^2+((E13-Scaler!C5)/Scaler!D5-Centroids!E4)^2+((F13-Scaler!C6)/Scaler!D6-Centroids!F4)^2+((G13-Scaler!C7)/Scaler!D7-Centroids!G4)^2+((H13-Scaler!C8)/Scaler!D8-Centroids!H4)^2+((I13-Scaler!C9)/Scaler!D9-Centroids!I4)^2+((J13-Scaler!C10)/Scaler!D10-Centroids!J4)^2+((K13-Scaler!C11)/Scaler!D11-Centroids!K4)^2),SQRT(((B13-Scaler!C2)/Scaler!D2-Centroids!B5)^2+((C13-Scaler!C3)/Scaler!D3-Centroids!C5)^2+((D13-Scaler!C4)/Scaler!D4-Centroids!D5)^2+((E13-Scaler!C5)/Scaler!D5-Centroids!E5)^2+((F13-Scaler!C6)/Scaler!D6-Centroids!F5)^2+((G13-Scaler!C7)/Scaler!D7-Centroids!G5)^2+((H13-Scaler!C8)/Scaler!D8-Centroids!H5)^2+((I13-Scaler!C9)/Scaler!D9-Centroids!I5)^2+((J13-Scaler!C10)/Scaler!D10-Centroids!J5)^2+((K13-Scaler!C11)/Scaler!D11-Centroids!K5)^2)),1,IF(SQRT(((B13-Scaler!C2)/Scaler!D2-Centroids!B4)^2+((C13-Scaler!C3)/Scaler!D3-Centroids!C4)^2+((D13-Scaler!C4)/Scaler!D4-Centroids!D4)^2+((E13-Scaler!C5)/Scaler!D5-Centroids!E4)^2+((F13-Scaler!C6)/Scaler!D6-Centroids!F4)^2+((G13-Scaler!C7)/Scaler!D7-Centroids!G4)^2+((H13-Scaler!C8)/Scaler!D8-Centroids!H4)^2+((I13-Scaler!C9)/Scaler!D9-Centroids!I4)^2+((J13-Scaler!C10)/Scaler!D10-Centroids!J4)^2+((K13-Scaler!C11)/Scaler!D11-Centroids!K4)^2)&lt;=MIN(SQRT(((B13-Scaler!C2)/Scaler!D2-Centroids!B2)^2+((C13-Scaler!C3)/Scaler!D3-Centroids!C2)^2+((D13-Scaler!C4)/Scaler!D4-Centroids!D2)^2+((E13-Scaler!C5)/Scaler!D5-Centroids!E2)^2+((F13-Scaler!C6)/Scaler!D6-Centroids!F2)^2+((G13-Scaler!C7)/Scaler!D7-Centroids!G2)^2+((H13-Scaler!C8)/Scaler!D8-Centroids!H2)^2+((I13-Scaler!C9)/Scaler!D9-Centroids!I2)^2+((J13-Scaler!C10)/Scaler!D10-Centroids!J2)^2+((K13-Scaler!C11)/Scaler!D11-Centroids!K2)^2),SQRT(((B13-Scaler!C2)/Scaler!D2-Centroids!B3)^2+((C13-Scaler!C3)/Scaler!D3-Centroids!C3)^2+((D13-Scaler!C4)/Scaler!D4-Centroids!D3)^2+((E13-Scaler!C5)/Scaler!D5-Centroids!E3)^2+((F13-Scaler!C6)/Scaler!D6-Centroids!F3)^2+((G13-Scaler!C7)/Scaler!D7-Centroids!G3)^2+((H13-Scaler!C8)/Scaler!D8-Centroids!H3)^2+((I13-Scaler!C9)/Scaler!D9-Centroids!I3)^2+((J13-Scaler!C10)/Scaler!D10-Centroids!J3)^2+((K13-Scaler!C11)/Scaler!D11-Centroids!K3)^2),SQRT(((B13-Scaler!C2)/Scaler!D2-Centroids!B5)^2+((C13-Scaler!C3)/Scaler!D3-Centroids!C5)^2+((D13-Scaler!C4)/Scaler!D4-Centroids!D5)^2+((E13-Scaler!C5)/Scaler!D5-Centroids!E5)^2+((F13-Scaler!C6)/Scaler!D6-Centroids!F5)^2+((G13-Scaler!C7)/Scaler!D7-Centroids!G5)^2+((H13-Scaler!C8)/Scaler!D8-Centroids!H5)^2+((I13-Scaler!C9)/Scaler!D9-Centroids!I5)^2+((J13-Scaler!C10)/Scaler!D10-Centroids!J5)^2+((K13-Scaler!C11)/Scaler!D11-Centroids!K5)^2)),2,3))))</f>
        <v/>
      </c>
      <c r="M13" s="17" t="str">
        <f>IF(A13="","",VLOOKUP(L13,{0,"Performance Athletes";1,"Casual Walkers";2,"Sneakerheads";3,"Weekend Warriors"},2,FALSE()))</f>
        <v/>
      </c>
      <c r="N13" s="17" t="str">
        <f t="shared" si="0"/>
        <v/>
      </c>
    </row>
    <row r="14" spans="1:14" ht="15" customHeight="1" x14ac:dyDescent="0.3">
      <c r="L14" s="17" t="str">
        <f>IF(A14="","",IF(SQRT(((B14-Scaler!C2)/Scaler!D2-Centroids!B2)^2+((C14-Scaler!C3)/Scaler!D3-Centroids!C2)^2+((D14-Scaler!C4)/Scaler!D4-Centroids!D2)^2+((E14-Scaler!C5)/Scaler!D5-Centroids!E2)^2+((F14-Scaler!C6)/Scaler!D6-Centroids!F2)^2+((G14-Scaler!C7)/Scaler!D7-Centroids!G2)^2+((H14-Scaler!C8)/Scaler!D8-Centroids!H2)^2+((I14-Scaler!C9)/Scaler!D9-Centroids!I2)^2+((J14-Scaler!C10)/Scaler!D10-Centroids!J2)^2+((K14-Scaler!C11)/Scaler!D11-Centroids!K2)^2)&lt;=MIN(SQRT(((B14-Scaler!C2)/Scaler!D2-Centroids!B3)^2+((C14-Scaler!C3)/Scaler!D3-Centroids!C3)^2+((D14-Scaler!C4)/Scaler!D4-Centroids!D3)^2+((E14-Scaler!C5)/Scaler!D5-Centroids!E3)^2+((F14-Scaler!C6)/Scaler!D6-Centroids!F3)^2+((G14-Scaler!C7)/Scaler!D7-Centroids!G3)^2+((H14-Scaler!C8)/Scaler!D8-Centroids!H3)^2+((I14-Scaler!C9)/Scaler!D9-Centroids!I3)^2+((J14-Scaler!C10)/Scaler!D10-Centroids!J3)^2+((K14-Scaler!C11)/Scaler!D11-Centroids!K3)^2),SQRT(((B14-Scaler!C2)/Scaler!D2-Centroids!B4)^2+((C14-Scaler!C3)/Scaler!D3-Centroids!C4)^2+((D14-Scaler!C4)/Scaler!D4-Centroids!D4)^2+((E14-Scaler!C5)/Scaler!D5-Centroids!E4)^2+((F14-Scaler!C6)/Scaler!D6-Centroids!F4)^2+((G14-Scaler!C7)/Scaler!D7-Centroids!G4)^2+((H14-Scaler!C8)/Scaler!D8-Centroids!H4)^2+((I14-Scaler!C9)/Scaler!D9-Centroids!I4)^2+((J14-Scaler!C10)/Scaler!D10-Centroids!J4)^2+((K14-Scaler!C11)/Scaler!D11-Centroids!K4)^2),SQRT(((B14-Scaler!C2)/Scaler!D2-Centroids!B5)^2+((C14-Scaler!C3)/Scaler!D3-Centroids!C5)^2+((D14-Scaler!C4)/Scaler!D4-Centroids!D5)^2+((E14-Scaler!C5)/Scaler!D5-Centroids!E5)^2+((F14-Scaler!C6)/Scaler!D6-Centroids!F5)^2+((G14-Scaler!C7)/Scaler!D7-Centroids!G5)^2+((H14-Scaler!C8)/Scaler!D8-Centroids!H5)^2+((I14-Scaler!C9)/Scaler!D9-Centroids!I5)^2+((J14-Scaler!C10)/Scaler!D10-Centroids!J5)^2+((K14-Scaler!C11)/Scaler!D11-Centroids!K5)^2)),0,IF(SQRT(((B14-Scaler!C2)/Scaler!D2-Centroids!B3)^2+((C14-Scaler!C3)/Scaler!D3-Centroids!C3)^2+((D14-Scaler!C4)/Scaler!D4-Centroids!D3)^2+((E14-Scaler!C5)/Scaler!D5-Centroids!E3)^2+((F14-Scaler!C6)/Scaler!D6-Centroids!F3)^2+((G14-Scaler!C7)/Scaler!D7-Centroids!G3)^2+((H14-Scaler!C8)/Scaler!D8-Centroids!H3)^2+((I14-Scaler!C9)/Scaler!D9-Centroids!I3)^2+((J14-Scaler!C10)/Scaler!D10-Centroids!J3)^2+((K14-Scaler!C11)/Scaler!D11-Centroids!K3)^2)&lt;=MIN(SQRT(((B14-Scaler!C2)/Scaler!D2-Centroids!B2)^2+((C14-Scaler!C3)/Scaler!D3-Centroids!C2)^2+((D14-Scaler!C4)/Scaler!D4-Centroids!D2)^2+((E14-Scaler!C5)/Scaler!D5-Centroids!E2)^2+((F14-Scaler!C6)/Scaler!D6-Centroids!F2)^2+((G14-Scaler!C7)/Scaler!D7-Centroids!G2)^2+((H14-Scaler!C8)/Scaler!D8-Centroids!H2)^2+((I14-Scaler!C9)/Scaler!D9-Centroids!I2)^2+((J14-Scaler!C10)/Scaler!D10-Centroids!J2)^2+((K14-Scaler!C11)/Scaler!D11-Centroids!K2)^2),SQRT(((B14-Scaler!C2)/Scaler!D2-Centroids!B4)^2+((C14-Scaler!C3)/Scaler!D3-Centroids!C4)^2+((D14-Scaler!C4)/Scaler!D4-Centroids!D4)^2+((E14-Scaler!C5)/Scaler!D5-Centroids!E4)^2+((F14-Scaler!C6)/Scaler!D6-Centroids!F4)^2+((G14-Scaler!C7)/Scaler!D7-Centroids!G4)^2+((H14-Scaler!C8)/Scaler!D8-Centroids!H4)^2+((I14-Scaler!C9)/Scaler!D9-Centroids!I4)^2+((J14-Scaler!C10)/Scaler!D10-Centroids!J4)^2+((K14-Scaler!C11)/Scaler!D11-Centroids!K4)^2),SQRT(((B14-Scaler!C2)/Scaler!D2-Centroids!B5)^2+((C14-Scaler!C3)/Scaler!D3-Centroids!C5)^2+((D14-Scaler!C4)/Scaler!D4-Centroids!D5)^2+((E14-Scaler!C5)/Scaler!D5-Centroids!E5)^2+((F14-Scaler!C6)/Scaler!D6-Centroids!F5)^2+((G14-Scaler!C7)/Scaler!D7-Centroids!G5)^2+((H14-Scaler!C8)/Scaler!D8-Centroids!H5)^2+((I14-Scaler!C9)/Scaler!D9-Centroids!I5)^2+((J14-Scaler!C10)/Scaler!D10-Centroids!J5)^2+((K14-Scaler!C11)/Scaler!D11-Centroids!K5)^2)),1,IF(SQRT(((B14-Scaler!C2)/Scaler!D2-Centroids!B4)^2+((C14-Scaler!C3)/Scaler!D3-Centroids!C4)^2+((D14-Scaler!C4)/Scaler!D4-Centroids!D4)^2+((E14-Scaler!C5)/Scaler!D5-Centroids!E4)^2+((F14-Scaler!C6)/Scaler!D6-Centroids!F4)^2+((G14-Scaler!C7)/Scaler!D7-Centroids!G4)^2+((H14-Scaler!C8)/Scaler!D8-Centroids!H4)^2+((I14-Scaler!C9)/Scaler!D9-Centroids!I4)^2+((J14-Scaler!C10)/Scaler!D10-Centroids!J4)^2+((K14-Scaler!C11)/Scaler!D11-Centroids!K4)^2)&lt;=MIN(SQRT(((B14-Scaler!C2)/Scaler!D2-Centroids!B2)^2+((C14-Scaler!C3)/Scaler!D3-Centroids!C2)^2+((D14-Scaler!C4)/Scaler!D4-Centroids!D2)^2+((E14-Scaler!C5)/Scaler!D5-Centroids!E2)^2+((F14-Scaler!C6)/Scaler!D6-Centroids!F2)^2+((G14-Scaler!C7)/Scaler!D7-Centroids!G2)^2+((H14-Scaler!C8)/Scaler!D8-Centroids!H2)^2+((I14-Scaler!C9)/Scaler!D9-Centroids!I2)^2+((J14-Scaler!C10)/Scaler!D10-Centroids!J2)^2+((K14-Scaler!C11)/Scaler!D11-Centroids!K2)^2),SQRT(((B14-Scaler!C2)/Scaler!D2-Centroids!B3)^2+((C14-Scaler!C3)/Scaler!D3-Centroids!C3)^2+((D14-Scaler!C4)/Scaler!D4-Centroids!D3)^2+((E14-Scaler!C5)/Scaler!D5-Centroids!E3)^2+((F14-Scaler!C6)/Scaler!D6-Centroids!F3)^2+((G14-Scaler!C7)/Scaler!D7-Centroids!G3)^2+((H14-Scaler!C8)/Scaler!D8-Centroids!H3)^2+((I14-Scaler!C9)/Scaler!D9-Centroids!I3)^2+((J14-Scaler!C10)/Scaler!D10-Centroids!J3)^2+((K14-Scaler!C11)/Scaler!D11-Centroids!K3)^2),SQRT(((B14-Scaler!C2)/Scaler!D2-Centroids!B5)^2+((C14-Scaler!C3)/Scaler!D3-Centroids!C5)^2+((D14-Scaler!C4)/Scaler!D4-Centroids!D5)^2+((E14-Scaler!C5)/Scaler!D5-Centroids!E5)^2+((F14-Scaler!C6)/Scaler!D6-Centroids!F5)^2+((G14-Scaler!C7)/Scaler!D7-Centroids!G5)^2+((H14-Scaler!C8)/Scaler!D8-Centroids!H5)^2+((I14-Scaler!C9)/Scaler!D9-Centroids!I5)^2+((J14-Scaler!C10)/Scaler!D10-Centroids!J5)^2+((K14-Scaler!C11)/Scaler!D11-Centroids!K5)^2)),2,3))))</f>
        <v/>
      </c>
      <c r="M14" s="17" t="str">
        <f>IF(A14="","",VLOOKUP(L14,{0,"Performance Athletes";1,"Casual Walkers";2,"Sneakerheads";3,"Weekend Warriors"},2,FALSE()))</f>
        <v/>
      </c>
      <c r="N14" s="17" t="str">
        <f t="shared" si="0"/>
        <v/>
      </c>
    </row>
    <row r="15" spans="1:14" ht="15" customHeight="1" x14ac:dyDescent="0.3">
      <c r="L15" s="17" t="str">
        <f>IF(A15="","",IF(SQRT(((B15-Scaler!C2)/Scaler!D2-Centroids!B2)^2+((C15-Scaler!C3)/Scaler!D3-Centroids!C2)^2+((D15-Scaler!C4)/Scaler!D4-Centroids!D2)^2+((E15-Scaler!C5)/Scaler!D5-Centroids!E2)^2+((F15-Scaler!C6)/Scaler!D6-Centroids!F2)^2+((G15-Scaler!C7)/Scaler!D7-Centroids!G2)^2+((H15-Scaler!C8)/Scaler!D8-Centroids!H2)^2+((I15-Scaler!C9)/Scaler!D9-Centroids!I2)^2+((J15-Scaler!C10)/Scaler!D10-Centroids!J2)^2+((K15-Scaler!C11)/Scaler!D11-Centroids!K2)^2)&lt;=MIN(SQRT(((B15-Scaler!C2)/Scaler!D2-Centroids!B3)^2+((C15-Scaler!C3)/Scaler!D3-Centroids!C3)^2+((D15-Scaler!C4)/Scaler!D4-Centroids!D3)^2+((E15-Scaler!C5)/Scaler!D5-Centroids!E3)^2+((F15-Scaler!C6)/Scaler!D6-Centroids!F3)^2+((G15-Scaler!C7)/Scaler!D7-Centroids!G3)^2+((H15-Scaler!C8)/Scaler!D8-Centroids!H3)^2+((I15-Scaler!C9)/Scaler!D9-Centroids!I3)^2+((J15-Scaler!C10)/Scaler!D10-Centroids!J3)^2+((K15-Scaler!C11)/Scaler!D11-Centroids!K3)^2),SQRT(((B15-Scaler!C2)/Scaler!D2-Centroids!B4)^2+((C15-Scaler!C3)/Scaler!D3-Centroids!C4)^2+((D15-Scaler!C4)/Scaler!D4-Centroids!D4)^2+((E15-Scaler!C5)/Scaler!D5-Centroids!E4)^2+((F15-Scaler!C6)/Scaler!D6-Centroids!F4)^2+((G15-Scaler!C7)/Scaler!D7-Centroids!G4)^2+((H15-Scaler!C8)/Scaler!D8-Centroids!H4)^2+((I15-Scaler!C9)/Scaler!D9-Centroids!I4)^2+((J15-Scaler!C10)/Scaler!D10-Centroids!J4)^2+((K15-Scaler!C11)/Scaler!D11-Centroids!K4)^2),SQRT(((B15-Scaler!C2)/Scaler!D2-Centroids!B5)^2+((C15-Scaler!C3)/Scaler!D3-Centroids!C5)^2+((D15-Scaler!C4)/Scaler!D4-Centroids!D5)^2+((E15-Scaler!C5)/Scaler!D5-Centroids!E5)^2+((F15-Scaler!C6)/Scaler!D6-Centroids!F5)^2+((G15-Scaler!C7)/Scaler!D7-Centroids!G5)^2+((H15-Scaler!C8)/Scaler!D8-Centroids!H5)^2+((I15-Scaler!C9)/Scaler!D9-Centroids!I5)^2+((J15-Scaler!C10)/Scaler!D10-Centroids!J5)^2+((K15-Scaler!C11)/Scaler!D11-Centroids!K5)^2)),0,IF(SQRT(((B15-Scaler!C2)/Scaler!D2-Centroids!B3)^2+((C15-Scaler!C3)/Scaler!D3-Centroids!C3)^2+((D15-Scaler!C4)/Scaler!D4-Centroids!D3)^2+((E15-Scaler!C5)/Scaler!D5-Centroids!E3)^2+((F15-Scaler!C6)/Scaler!D6-Centroids!F3)^2+((G15-Scaler!C7)/Scaler!D7-Centroids!G3)^2+((H15-Scaler!C8)/Scaler!D8-Centroids!H3)^2+((I15-Scaler!C9)/Scaler!D9-Centroids!I3)^2+((J15-Scaler!C10)/Scaler!D10-Centroids!J3)^2+((K15-Scaler!C11)/Scaler!D11-Centroids!K3)^2)&lt;=MIN(SQRT(((B15-Scaler!C2)/Scaler!D2-Centroids!B2)^2+((C15-Scaler!C3)/Scaler!D3-Centroids!C2)^2+((D15-Scaler!C4)/Scaler!D4-Centroids!D2)^2+((E15-Scaler!C5)/Scaler!D5-Centroids!E2)^2+((F15-Scaler!C6)/Scaler!D6-Centroids!F2)^2+((G15-Scaler!C7)/Scaler!D7-Centroids!G2)^2+((H15-Scaler!C8)/Scaler!D8-Centroids!H2)^2+((I15-Scaler!C9)/Scaler!D9-Centroids!I2)^2+((J15-Scaler!C10)/Scaler!D10-Centroids!J2)^2+((K15-Scaler!C11)/Scaler!D11-Centroids!K2)^2),SQRT(((B15-Scaler!C2)/Scaler!D2-Centroids!B4)^2+((C15-Scaler!C3)/Scaler!D3-Centroids!C4)^2+((D15-Scaler!C4)/Scaler!D4-Centroids!D4)^2+((E15-Scaler!C5)/Scaler!D5-Centroids!E4)^2+((F15-Scaler!C6)/Scaler!D6-Centroids!F4)^2+((G15-Scaler!C7)/Scaler!D7-Centroids!G4)^2+((H15-Scaler!C8)/Scaler!D8-Centroids!H4)^2+((I15-Scaler!C9)/Scaler!D9-Centroids!I4)^2+((J15-Scaler!C10)/Scaler!D10-Centroids!J4)^2+((K15-Scaler!C11)/Scaler!D11-Centroids!K4)^2),SQRT(((B15-Scaler!C2)/Scaler!D2-Centroids!B5)^2+((C15-Scaler!C3)/Scaler!D3-Centroids!C5)^2+((D15-Scaler!C4)/Scaler!D4-Centroids!D5)^2+((E15-Scaler!C5)/Scaler!D5-Centroids!E5)^2+((F15-Scaler!C6)/Scaler!D6-Centroids!F5)^2+((G15-Scaler!C7)/Scaler!D7-Centroids!G5)^2+((H15-Scaler!C8)/Scaler!D8-Centroids!H5)^2+((I15-Scaler!C9)/Scaler!D9-Centroids!I5)^2+((J15-Scaler!C10)/Scaler!D10-Centroids!J5)^2+((K15-Scaler!C11)/Scaler!D11-Centroids!K5)^2)),1,IF(SQRT(((B15-Scaler!C2)/Scaler!D2-Centroids!B4)^2+((C15-Scaler!C3)/Scaler!D3-Centroids!C4)^2+((D15-Scaler!C4)/Scaler!D4-Centroids!D4)^2+((E15-Scaler!C5)/Scaler!D5-Centroids!E4)^2+((F15-Scaler!C6)/Scaler!D6-Centroids!F4)^2+((G15-Scaler!C7)/Scaler!D7-Centroids!G4)^2+((H15-Scaler!C8)/Scaler!D8-Centroids!H4)^2+((I15-Scaler!C9)/Scaler!D9-Centroids!I4)^2+((J15-Scaler!C10)/Scaler!D10-Centroids!J4)^2+((K15-Scaler!C11)/Scaler!D11-Centroids!K4)^2)&lt;=MIN(SQRT(((B15-Scaler!C2)/Scaler!D2-Centroids!B2)^2+((C15-Scaler!C3)/Scaler!D3-Centroids!C2)^2+((D15-Scaler!C4)/Scaler!D4-Centroids!D2)^2+((E15-Scaler!C5)/Scaler!D5-Centroids!E2)^2+((F15-Scaler!C6)/Scaler!D6-Centroids!F2)^2+((G15-Scaler!C7)/Scaler!D7-Centroids!G2)^2+((H15-Scaler!C8)/Scaler!D8-Centroids!H2)^2+((I15-Scaler!C9)/Scaler!D9-Centroids!I2)^2+((J15-Scaler!C10)/Scaler!D10-Centroids!J2)^2+((K15-Scaler!C11)/Scaler!D11-Centroids!K2)^2),SQRT(((B15-Scaler!C2)/Scaler!D2-Centroids!B3)^2+((C15-Scaler!C3)/Scaler!D3-Centroids!C3)^2+((D15-Scaler!C4)/Scaler!D4-Centroids!D3)^2+((E15-Scaler!C5)/Scaler!D5-Centroids!E3)^2+((F15-Scaler!C6)/Scaler!D6-Centroids!F3)^2+((G15-Scaler!C7)/Scaler!D7-Centroids!G3)^2+((H15-Scaler!C8)/Scaler!D8-Centroids!H3)^2+((I15-Scaler!C9)/Scaler!D9-Centroids!I3)^2+((J15-Scaler!C10)/Scaler!D10-Centroids!J3)^2+((K15-Scaler!C11)/Scaler!D11-Centroids!K3)^2),SQRT(((B15-Scaler!C2)/Scaler!D2-Centroids!B5)^2+((C15-Scaler!C3)/Scaler!D3-Centroids!C5)^2+((D15-Scaler!C4)/Scaler!D4-Centroids!D5)^2+((E15-Scaler!C5)/Scaler!D5-Centroids!E5)^2+((F15-Scaler!C6)/Scaler!D6-Centroids!F5)^2+((G15-Scaler!C7)/Scaler!D7-Centroids!G5)^2+((H15-Scaler!C8)/Scaler!D8-Centroids!H5)^2+((I15-Scaler!C9)/Scaler!D9-Centroids!I5)^2+((J15-Scaler!C10)/Scaler!D10-Centroids!J5)^2+((K15-Scaler!C11)/Scaler!D11-Centroids!K5)^2)),2,3))))</f>
        <v/>
      </c>
      <c r="M15" s="17" t="str">
        <f>IF(A15="","",VLOOKUP(L15,{0,"Performance Athletes";1,"Casual Walkers";2,"Sneakerheads";3,"Weekend Warriors"},2,FALSE()))</f>
        <v/>
      </c>
      <c r="N15" s="17" t="str">
        <f t="shared" si="0"/>
        <v/>
      </c>
    </row>
    <row r="16" spans="1:14" ht="15" customHeight="1" x14ac:dyDescent="0.3">
      <c r="L16" s="17" t="str">
        <f>IF(A16="","",IF(SQRT(((B16-Scaler!C2)/Scaler!D2-Centroids!B2)^2+((C16-Scaler!C3)/Scaler!D3-Centroids!C2)^2+((D16-Scaler!C4)/Scaler!D4-Centroids!D2)^2+((E16-Scaler!C5)/Scaler!D5-Centroids!E2)^2+((F16-Scaler!C6)/Scaler!D6-Centroids!F2)^2+((G16-Scaler!C7)/Scaler!D7-Centroids!G2)^2+((H16-Scaler!C8)/Scaler!D8-Centroids!H2)^2+((I16-Scaler!C9)/Scaler!D9-Centroids!I2)^2+((J16-Scaler!C10)/Scaler!D10-Centroids!J2)^2+((K16-Scaler!C11)/Scaler!D11-Centroids!K2)^2)&lt;=MIN(SQRT(((B16-Scaler!C2)/Scaler!D2-Centroids!B3)^2+((C16-Scaler!C3)/Scaler!D3-Centroids!C3)^2+((D16-Scaler!C4)/Scaler!D4-Centroids!D3)^2+((E16-Scaler!C5)/Scaler!D5-Centroids!E3)^2+((F16-Scaler!C6)/Scaler!D6-Centroids!F3)^2+((G16-Scaler!C7)/Scaler!D7-Centroids!G3)^2+((H16-Scaler!C8)/Scaler!D8-Centroids!H3)^2+((I16-Scaler!C9)/Scaler!D9-Centroids!I3)^2+((J16-Scaler!C10)/Scaler!D10-Centroids!J3)^2+((K16-Scaler!C11)/Scaler!D11-Centroids!K3)^2),SQRT(((B16-Scaler!C2)/Scaler!D2-Centroids!B4)^2+((C16-Scaler!C3)/Scaler!D3-Centroids!C4)^2+((D16-Scaler!C4)/Scaler!D4-Centroids!D4)^2+((E16-Scaler!C5)/Scaler!D5-Centroids!E4)^2+((F16-Scaler!C6)/Scaler!D6-Centroids!F4)^2+((G16-Scaler!C7)/Scaler!D7-Centroids!G4)^2+((H16-Scaler!C8)/Scaler!D8-Centroids!H4)^2+((I16-Scaler!C9)/Scaler!D9-Centroids!I4)^2+((J16-Scaler!C10)/Scaler!D10-Centroids!J4)^2+((K16-Scaler!C11)/Scaler!D11-Centroids!K4)^2),SQRT(((B16-Scaler!C2)/Scaler!D2-Centroids!B5)^2+((C16-Scaler!C3)/Scaler!D3-Centroids!C5)^2+((D16-Scaler!C4)/Scaler!D4-Centroids!D5)^2+((E16-Scaler!C5)/Scaler!D5-Centroids!E5)^2+((F16-Scaler!C6)/Scaler!D6-Centroids!F5)^2+((G16-Scaler!C7)/Scaler!D7-Centroids!G5)^2+((H16-Scaler!C8)/Scaler!D8-Centroids!H5)^2+((I16-Scaler!C9)/Scaler!D9-Centroids!I5)^2+((J16-Scaler!C10)/Scaler!D10-Centroids!J5)^2+((K16-Scaler!C11)/Scaler!D11-Centroids!K5)^2)),0,IF(SQRT(((B16-Scaler!C2)/Scaler!D2-Centroids!B3)^2+((C16-Scaler!C3)/Scaler!D3-Centroids!C3)^2+((D16-Scaler!C4)/Scaler!D4-Centroids!D3)^2+((E16-Scaler!C5)/Scaler!D5-Centroids!E3)^2+((F16-Scaler!C6)/Scaler!D6-Centroids!F3)^2+((G16-Scaler!C7)/Scaler!D7-Centroids!G3)^2+((H16-Scaler!C8)/Scaler!D8-Centroids!H3)^2+((I16-Scaler!C9)/Scaler!D9-Centroids!I3)^2+((J16-Scaler!C10)/Scaler!D10-Centroids!J3)^2+((K16-Scaler!C11)/Scaler!D11-Centroids!K3)^2)&lt;=MIN(SQRT(((B16-Scaler!C2)/Scaler!D2-Centroids!B2)^2+((C16-Scaler!C3)/Scaler!D3-Centroids!C2)^2+((D16-Scaler!C4)/Scaler!D4-Centroids!D2)^2+((E16-Scaler!C5)/Scaler!D5-Centroids!E2)^2+((F16-Scaler!C6)/Scaler!D6-Centroids!F2)^2+((G16-Scaler!C7)/Scaler!D7-Centroids!G2)^2+((H16-Scaler!C8)/Scaler!D8-Centroids!H2)^2+((I16-Scaler!C9)/Scaler!D9-Centroids!I2)^2+((J16-Scaler!C10)/Scaler!D10-Centroids!J2)^2+((K16-Scaler!C11)/Scaler!D11-Centroids!K2)^2),SQRT(((B16-Scaler!C2)/Scaler!D2-Centroids!B4)^2+((C16-Scaler!C3)/Scaler!D3-Centroids!C4)^2+((D16-Scaler!C4)/Scaler!D4-Centroids!D4)^2+((E16-Scaler!C5)/Scaler!D5-Centroids!E4)^2+((F16-Scaler!C6)/Scaler!D6-Centroids!F4)^2+((G16-Scaler!C7)/Scaler!D7-Centroids!G4)^2+((H16-Scaler!C8)/Scaler!D8-Centroids!H4)^2+((I16-Scaler!C9)/Scaler!D9-Centroids!I4)^2+((J16-Scaler!C10)/Scaler!D10-Centroids!J4)^2+((K16-Scaler!C11)/Scaler!D11-Centroids!K4)^2),SQRT(((B16-Scaler!C2)/Scaler!D2-Centroids!B5)^2+((C16-Scaler!C3)/Scaler!D3-Centroids!C5)^2+((D16-Scaler!C4)/Scaler!D4-Centroids!D5)^2+((E16-Scaler!C5)/Scaler!D5-Centroids!E5)^2+((F16-Scaler!C6)/Scaler!D6-Centroids!F5)^2+((G16-Scaler!C7)/Scaler!D7-Centroids!G5)^2+((H16-Scaler!C8)/Scaler!D8-Centroids!H5)^2+((I16-Scaler!C9)/Scaler!D9-Centroids!I5)^2+((J16-Scaler!C10)/Scaler!D10-Centroids!J5)^2+((K16-Scaler!C11)/Scaler!D11-Centroids!K5)^2)),1,IF(SQRT(((B16-Scaler!C2)/Scaler!D2-Centroids!B4)^2+((C16-Scaler!C3)/Scaler!D3-Centroids!C4)^2+((D16-Scaler!C4)/Scaler!D4-Centroids!D4)^2+((E16-Scaler!C5)/Scaler!D5-Centroids!E4)^2+((F16-Scaler!C6)/Scaler!D6-Centroids!F4)^2+((G16-Scaler!C7)/Scaler!D7-Centroids!G4)^2+((H16-Scaler!C8)/Scaler!D8-Centroids!H4)^2+((I16-Scaler!C9)/Scaler!D9-Centroids!I4)^2+((J16-Scaler!C10)/Scaler!D10-Centroids!J4)^2+((K16-Scaler!C11)/Scaler!D11-Centroids!K4)^2)&lt;=MIN(SQRT(((B16-Scaler!C2)/Scaler!D2-Centroids!B2)^2+((C16-Scaler!C3)/Scaler!D3-Centroids!C2)^2+((D16-Scaler!C4)/Scaler!D4-Centroids!D2)^2+((E16-Scaler!C5)/Scaler!D5-Centroids!E2)^2+((F16-Scaler!C6)/Scaler!D6-Centroids!F2)^2+((G16-Scaler!C7)/Scaler!D7-Centroids!G2)^2+((H16-Scaler!C8)/Scaler!D8-Centroids!H2)^2+((I16-Scaler!C9)/Scaler!D9-Centroids!I2)^2+((J16-Scaler!C10)/Scaler!D10-Centroids!J2)^2+((K16-Scaler!C11)/Scaler!D11-Centroids!K2)^2),SQRT(((B16-Scaler!C2)/Scaler!D2-Centroids!B3)^2+((C16-Scaler!C3)/Scaler!D3-Centroids!C3)^2+((D16-Scaler!C4)/Scaler!D4-Centroids!D3)^2+((E16-Scaler!C5)/Scaler!D5-Centroids!E3)^2+((F16-Scaler!C6)/Scaler!D6-Centroids!F3)^2+((G16-Scaler!C7)/Scaler!D7-Centroids!G3)^2+((H16-Scaler!C8)/Scaler!D8-Centroids!H3)^2+((I16-Scaler!C9)/Scaler!D9-Centroids!I3)^2+((J16-Scaler!C10)/Scaler!D10-Centroids!J3)^2+((K16-Scaler!C11)/Scaler!D11-Centroids!K3)^2),SQRT(((B16-Scaler!C2)/Scaler!D2-Centroids!B5)^2+((C16-Scaler!C3)/Scaler!D3-Centroids!C5)^2+((D16-Scaler!C4)/Scaler!D4-Centroids!D5)^2+((E16-Scaler!C5)/Scaler!D5-Centroids!E5)^2+((F16-Scaler!C6)/Scaler!D6-Centroids!F5)^2+((G16-Scaler!C7)/Scaler!D7-Centroids!G5)^2+((H16-Scaler!C8)/Scaler!D8-Centroids!H5)^2+((I16-Scaler!C9)/Scaler!D9-Centroids!I5)^2+((J16-Scaler!C10)/Scaler!D10-Centroids!J5)^2+((K16-Scaler!C11)/Scaler!D11-Centroids!K5)^2)),2,3))))</f>
        <v/>
      </c>
      <c r="M16" s="17" t="str">
        <f>IF(A16="","",VLOOKUP(L16,{0,"Performance Athletes";1,"Casual Walkers";2,"Sneakerheads";3,"Weekend Warriors"},2,FALSE()))</f>
        <v/>
      </c>
      <c r="N16" s="17" t="str">
        <f t="shared" si="0"/>
        <v/>
      </c>
    </row>
    <row r="17" spans="12:14" ht="15" customHeight="1" x14ac:dyDescent="0.3">
      <c r="L17" s="17" t="str">
        <f>IF(A17="","",IF(SQRT(((B17-Scaler!C2)/Scaler!D2-Centroids!B2)^2+((C17-Scaler!C3)/Scaler!D3-Centroids!C2)^2+((D17-Scaler!C4)/Scaler!D4-Centroids!D2)^2+((E17-Scaler!C5)/Scaler!D5-Centroids!E2)^2+((F17-Scaler!C6)/Scaler!D6-Centroids!F2)^2+((G17-Scaler!C7)/Scaler!D7-Centroids!G2)^2+((H17-Scaler!C8)/Scaler!D8-Centroids!H2)^2+((I17-Scaler!C9)/Scaler!D9-Centroids!I2)^2+((J17-Scaler!C10)/Scaler!D10-Centroids!J2)^2+((K17-Scaler!C11)/Scaler!D11-Centroids!K2)^2)&lt;=MIN(SQRT(((B17-Scaler!C2)/Scaler!D2-Centroids!B3)^2+((C17-Scaler!C3)/Scaler!D3-Centroids!C3)^2+((D17-Scaler!C4)/Scaler!D4-Centroids!D3)^2+((E17-Scaler!C5)/Scaler!D5-Centroids!E3)^2+((F17-Scaler!C6)/Scaler!D6-Centroids!F3)^2+((G17-Scaler!C7)/Scaler!D7-Centroids!G3)^2+((H17-Scaler!C8)/Scaler!D8-Centroids!H3)^2+((I17-Scaler!C9)/Scaler!D9-Centroids!I3)^2+((J17-Scaler!C10)/Scaler!D10-Centroids!J3)^2+((K17-Scaler!C11)/Scaler!D11-Centroids!K3)^2),SQRT(((B17-Scaler!C2)/Scaler!D2-Centroids!B4)^2+((C17-Scaler!C3)/Scaler!D3-Centroids!C4)^2+((D17-Scaler!C4)/Scaler!D4-Centroids!D4)^2+((E17-Scaler!C5)/Scaler!D5-Centroids!E4)^2+((F17-Scaler!C6)/Scaler!D6-Centroids!F4)^2+((G17-Scaler!C7)/Scaler!D7-Centroids!G4)^2+((H17-Scaler!C8)/Scaler!D8-Centroids!H4)^2+((I17-Scaler!C9)/Scaler!D9-Centroids!I4)^2+((J17-Scaler!C10)/Scaler!D10-Centroids!J4)^2+((K17-Scaler!C11)/Scaler!D11-Centroids!K4)^2),SQRT(((B17-Scaler!C2)/Scaler!D2-Centroids!B5)^2+((C17-Scaler!C3)/Scaler!D3-Centroids!C5)^2+((D17-Scaler!C4)/Scaler!D4-Centroids!D5)^2+((E17-Scaler!C5)/Scaler!D5-Centroids!E5)^2+((F17-Scaler!C6)/Scaler!D6-Centroids!F5)^2+((G17-Scaler!C7)/Scaler!D7-Centroids!G5)^2+((H17-Scaler!C8)/Scaler!D8-Centroids!H5)^2+((I17-Scaler!C9)/Scaler!D9-Centroids!I5)^2+((J17-Scaler!C10)/Scaler!D10-Centroids!J5)^2+((K17-Scaler!C11)/Scaler!D11-Centroids!K5)^2)),0,IF(SQRT(((B17-Scaler!C2)/Scaler!D2-Centroids!B3)^2+((C17-Scaler!C3)/Scaler!D3-Centroids!C3)^2+((D17-Scaler!C4)/Scaler!D4-Centroids!D3)^2+((E17-Scaler!C5)/Scaler!D5-Centroids!E3)^2+((F17-Scaler!C6)/Scaler!D6-Centroids!F3)^2+((G17-Scaler!C7)/Scaler!D7-Centroids!G3)^2+((H17-Scaler!C8)/Scaler!D8-Centroids!H3)^2+((I17-Scaler!C9)/Scaler!D9-Centroids!I3)^2+((J17-Scaler!C10)/Scaler!D10-Centroids!J3)^2+((K17-Scaler!C11)/Scaler!D11-Centroids!K3)^2)&lt;=MIN(SQRT(((B17-Scaler!C2)/Scaler!D2-Centroids!B2)^2+((C17-Scaler!C3)/Scaler!D3-Centroids!C2)^2+((D17-Scaler!C4)/Scaler!D4-Centroids!D2)^2+((E17-Scaler!C5)/Scaler!D5-Centroids!E2)^2+((F17-Scaler!C6)/Scaler!D6-Centroids!F2)^2+((G17-Scaler!C7)/Scaler!D7-Centroids!G2)^2+((H17-Scaler!C8)/Scaler!D8-Centroids!H2)^2+((I17-Scaler!C9)/Scaler!D9-Centroids!I2)^2+((J17-Scaler!C10)/Scaler!D10-Centroids!J2)^2+((K17-Scaler!C11)/Scaler!D11-Centroids!K2)^2),SQRT(((B17-Scaler!C2)/Scaler!D2-Centroids!B4)^2+((C17-Scaler!C3)/Scaler!D3-Centroids!C4)^2+((D17-Scaler!C4)/Scaler!D4-Centroids!D4)^2+((E17-Scaler!C5)/Scaler!D5-Centroids!E4)^2+((F17-Scaler!C6)/Scaler!D6-Centroids!F4)^2+((G17-Scaler!C7)/Scaler!D7-Centroids!G4)^2+((H17-Scaler!C8)/Scaler!D8-Centroids!H4)^2+((I17-Scaler!C9)/Scaler!D9-Centroids!I4)^2+((J17-Scaler!C10)/Scaler!D10-Centroids!J4)^2+((K17-Scaler!C11)/Scaler!D11-Centroids!K4)^2),SQRT(((B17-Scaler!C2)/Scaler!D2-Centroids!B5)^2+((C17-Scaler!C3)/Scaler!D3-Centroids!C5)^2+((D17-Scaler!C4)/Scaler!D4-Centroids!D5)^2+((E17-Scaler!C5)/Scaler!D5-Centroids!E5)^2+((F17-Scaler!C6)/Scaler!D6-Centroids!F5)^2+((G17-Scaler!C7)/Scaler!D7-Centroids!G5)^2+((H17-Scaler!C8)/Scaler!D8-Centroids!H5)^2+((I17-Scaler!C9)/Scaler!D9-Centroids!I5)^2+((J17-Scaler!C10)/Scaler!D10-Centroids!J5)^2+((K17-Scaler!C11)/Scaler!D11-Centroids!K5)^2)),1,IF(SQRT(((B17-Scaler!C2)/Scaler!D2-Centroids!B4)^2+((C17-Scaler!C3)/Scaler!D3-Centroids!C4)^2+((D17-Scaler!C4)/Scaler!D4-Centroids!D4)^2+((E17-Scaler!C5)/Scaler!D5-Centroids!E4)^2+((F17-Scaler!C6)/Scaler!D6-Centroids!F4)^2+((G17-Scaler!C7)/Scaler!D7-Centroids!G4)^2+((H17-Scaler!C8)/Scaler!D8-Centroids!H4)^2+((I17-Scaler!C9)/Scaler!D9-Centroids!I4)^2+((J17-Scaler!C10)/Scaler!D10-Centroids!J4)^2+((K17-Scaler!C11)/Scaler!D11-Centroids!K4)^2)&lt;=MIN(SQRT(((B17-Scaler!C2)/Scaler!D2-Centroids!B2)^2+((C17-Scaler!C3)/Scaler!D3-Centroids!C2)^2+((D17-Scaler!C4)/Scaler!D4-Centroids!D2)^2+((E17-Scaler!C5)/Scaler!D5-Centroids!E2)^2+((F17-Scaler!C6)/Scaler!D6-Centroids!F2)^2+((G17-Scaler!C7)/Scaler!D7-Centroids!G2)^2+((H17-Scaler!C8)/Scaler!D8-Centroids!H2)^2+((I17-Scaler!C9)/Scaler!D9-Centroids!I2)^2+((J17-Scaler!C10)/Scaler!D10-Centroids!J2)^2+((K17-Scaler!C11)/Scaler!D11-Centroids!K2)^2),SQRT(((B17-Scaler!C2)/Scaler!D2-Centroids!B3)^2+((C17-Scaler!C3)/Scaler!D3-Centroids!C3)^2+((D17-Scaler!C4)/Scaler!D4-Centroids!D3)^2+((E17-Scaler!C5)/Scaler!D5-Centroids!E3)^2+((F17-Scaler!C6)/Scaler!D6-Centroids!F3)^2+((G17-Scaler!C7)/Scaler!D7-Centroids!G3)^2+((H17-Scaler!C8)/Scaler!D8-Centroids!H3)^2+((I17-Scaler!C9)/Scaler!D9-Centroids!I3)^2+((J17-Scaler!C10)/Scaler!D10-Centroids!J3)^2+((K17-Scaler!C11)/Scaler!D11-Centroids!K3)^2),SQRT(((B17-Scaler!C2)/Scaler!D2-Centroids!B5)^2+((C17-Scaler!C3)/Scaler!D3-Centroids!C5)^2+((D17-Scaler!C4)/Scaler!D4-Centroids!D5)^2+((E17-Scaler!C5)/Scaler!D5-Centroids!E5)^2+((F17-Scaler!C6)/Scaler!D6-Centroids!F5)^2+((G17-Scaler!C7)/Scaler!D7-Centroids!G5)^2+((H17-Scaler!C8)/Scaler!D8-Centroids!H5)^2+((I17-Scaler!C9)/Scaler!D9-Centroids!I5)^2+((J17-Scaler!C10)/Scaler!D10-Centroids!J5)^2+((K17-Scaler!C11)/Scaler!D11-Centroids!K5)^2)),2,3))))</f>
        <v/>
      </c>
      <c r="M17" s="17" t="str">
        <f>IF(A17="","",VLOOKUP(L17,{0,"Performance Athletes";1,"Casual Walkers";2,"Sneakerheads";3,"Weekend Warriors"},2,FALSE()))</f>
        <v/>
      </c>
      <c r="N17" s="17" t="str">
        <f t="shared" si="0"/>
        <v/>
      </c>
    </row>
    <row r="18" spans="12:14" ht="15" customHeight="1" x14ac:dyDescent="0.3">
      <c r="L18" s="17" t="str">
        <f>IF(A18="","",IF(SQRT(((B18-Scaler!C2)/Scaler!D2-Centroids!B2)^2+((C18-Scaler!C3)/Scaler!D3-Centroids!C2)^2+((D18-Scaler!C4)/Scaler!D4-Centroids!D2)^2+((E18-Scaler!C5)/Scaler!D5-Centroids!E2)^2+((F18-Scaler!C6)/Scaler!D6-Centroids!F2)^2+((G18-Scaler!C7)/Scaler!D7-Centroids!G2)^2+((H18-Scaler!C8)/Scaler!D8-Centroids!H2)^2+((I18-Scaler!C9)/Scaler!D9-Centroids!I2)^2+((J18-Scaler!C10)/Scaler!D10-Centroids!J2)^2+((K18-Scaler!C11)/Scaler!D11-Centroids!K2)^2)&lt;=MIN(SQRT(((B18-Scaler!C2)/Scaler!D2-Centroids!B3)^2+((C18-Scaler!C3)/Scaler!D3-Centroids!C3)^2+((D18-Scaler!C4)/Scaler!D4-Centroids!D3)^2+((E18-Scaler!C5)/Scaler!D5-Centroids!E3)^2+((F18-Scaler!C6)/Scaler!D6-Centroids!F3)^2+((G18-Scaler!C7)/Scaler!D7-Centroids!G3)^2+((H18-Scaler!C8)/Scaler!D8-Centroids!H3)^2+((I18-Scaler!C9)/Scaler!D9-Centroids!I3)^2+((J18-Scaler!C10)/Scaler!D10-Centroids!J3)^2+((K18-Scaler!C11)/Scaler!D11-Centroids!K3)^2),SQRT(((B18-Scaler!C2)/Scaler!D2-Centroids!B4)^2+((C18-Scaler!C3)/Scaler!D3-Centroids!C4)^2+((D18-Scaler!C4)/Scaler!D4-Centroids!D4)^2+((E18-Scaler!C5)/Scaler!D5-Centroids!E4)^2+((F18-Scaler!C6)/Scaler!D6-Centroids!F4)^2+((G18-Scaler!C7)/Scaler!D7-Centroids!G4)^2+((H18-Scaler!C8)/Scaler!D8-Centroids!H4)^2+((I18-Scaler!C9)/Scaler!D9-Centroids!I4)^2+((J18-Scaler!C10)/Scaler!D10-Centroids!J4)^2+((K18-Scaler!C11)/Scaler!D11-Centroids!K4)^2),SQRT(((B18-Scaler!C2)/Scaler!D2-Centroids!B5)^2+((C18-Scaler!C3)/Scaler!D3-Centroids!C5)^2+((D18-Scaler!C4)/Scaler!D4-Centroids!D5)^2+((E18-Scaler!C5)/Scaler!D5-Centroids!E5)^2+((F18-Scaler!C6)/Scaler!D6-Centroids!F5)^2+((G18-Scaler!C7)/Scaler!D7-Centroids!G5)^2+((H18-Scaler!C8)/Scaler!D8-Centroids!H5)^2+((I18-Scaler!C9)/Scaler!D9-Centroids!I5)^2+((J18-Scaler!C10)/Scaler!D10-Centroids!J5)^2+((K18-Scaler!C11)/Scaler!D11-Centroids!K5)^2)),0,IF(SQRT(((B18-Scaler!C2)/Scaler!D2-Centroids!B3)^2+((C18-Scaler!C3)/Scaler!D3-Centroids!C3)^2+((D18-Scaler!C4)/Scaler!D4-Centroids!D3)^2+((E18-Scaler!C5)/Scaler!D5-Centroids!E3)^2+((F18-Scaler!C6)/Scaler!D6-Centroids!F3)^2+((G18-Scaler!C7)/Scaler!D7-Centroids!G3)^2+((H18-Scaler!C8)/Scaler!D8-Centroids!H3)^2+((I18-Scaler!C9)/Scaler!D9-Centroids!I3)^2+((J18-Scaler!C10)/Scaler!D10-Centroids!J3)^2+((K18-Scaler!C11)/Scaler!D11-Centroids!K3)^2)&lt;=MIN(SQRT(((B18-Scaler!C2)/Scaler!D2-Centroids!B2)^2+((C18-Scaler!C3)/Scaler!D3-Centroids!C2)^2+((D18-Scaler!C4)/Scaler!D4-Centroids!D2)^2+((E18-Scaler!C5)/Scaler!D5-Centroids!E2)^2+((F18-Scaler!C6)/Scaler!D6-Centroids!F2)^2+((G18-Scaler!C7)/Scaler!D7-Centroids!G2)^2+((H18-Scaler!C8)/Scaler!D8-Centroids!H2)^2+((I18-Scaler!C9)/Scaler!D9-Centroids!I2)^2+((J18-Scaler!C10)/Scaler!D10-Centroids!J2)^2+((K18-Scaler!C11)/Scaler!D11-Centroids!K2)^2),SQRT(((B18-Scaler!C2)/Scaler!D2-Centroids!B4)^2+((C18-Scaler!C3)/Scaler!D3-Centroids!C4)^2+((D18-Scaler!C4)/Scaler!D4-Centroids!D4)^2+((E18-Scaler!C5)/Scaler!D5-Centroids!E4)^2+((F18-Scaler!C6)/Scaler!D6-Centroids!F4)^2+((G18-Scaler!C7)/Scaler!D7-Centroids!G4)^2+((H18-Scaler!C8)/Scaler!D8-Centroids!H4)^2+((I18-Scaler!C9)/Scaler!D9-Centroids!I4)^2+((J18-Scaler!C10)/Scaler!D10-Centroids!J4)^2+((K18-Scaler!C11)/Scaler!D11-Centroids!K4)^2),SQRT(((B18-Scaler!C2)/Scaler!D2-Centroids!B5)^2+((C18-Scaler!C3)/Scaler!D3-Centroids!C5)^2+((D18-Scaler!C4)/Scaler!D4-Centroids!D5)^2+((E18-Scaler!C5)/Scaler!D5-Centroids!E5)^2+((F18-Scaler!C6)/Scaler!D6-Centroids!F5)^2+((G18-Scaler!C7)/Scaler!D7-Centroids!G5)^2+((H18-Scaler!C8)/Scaler!D8-Centroids!H5)^2+((I18-Scaler!C9)/Scaler!D9-Centroids!I5)^2+((J18-Scaler!C10)/Scaler!D10-Centroids!J5)^2+((K18-Scaler!C11)/Scaler!D11-Centroids!K5)^2)),1,IF(SQRT(((B18-Scaler!C2)/Scaler!D2-Centroids!B4)^2+((C18-Scaler!C3)/Scaler!D3-Centroids!C4)^2+((D18-Scaler!C4)/Scaler!D4-Centroids!D4)^2+((E18-Scaler!C5)/Scaler!D5-Centroids!E4)^2+((F18-Scaler!C6)/Scaler!D6-Centroids!F4)^2+((G18-Scaler!C7)/Scaler!D7-Centroids!G4)^2+((H18-Scaler!C8)/Scaler!D8-Centroids!H4)^2+((I18-Scaler!C9)/Scaler!D9-Centroids!I4)^2+((J18-Scaler!C10)/Scaler!D10-Centroids!J4)^2+((K18-Scaler!C11)/Scaler!D11-Centroids!K4)^2)&lt;=MIN(SQRT(((B18-Scaler!C2)/Scaler!D2-Centroids!B2)^2+((C18-Scaler!C3)/Scaler!D3-Centroids!C2)^2+((D18-Scaler!C4)/Scaler!D4-Centroids!D2)^2+((E18-Scaler!C5)/Scaler!D5-Centroids!E2)^2+((F18-Scaler!C6)/Scaler!D6-Centroids!F2)^2+((G18-Scaler!C7)/Scaler!D7-Centroids!G2)^2+((H18-Scaler!C8)/Scaler!D8-Centroids!H2)^2+((I18-Scaler!C9)/Scaler!D9-Centroids!I2)^2+((J18-Scaler!C10)/Scaler!D10-Centroids!J2)^2+((K18-Scaler!C11)/Scaler!D11-Centroids!K2)^2),SQRT(((B18-Scaler!C2)/Scaler!D2-Centroids!B3)^2+((C18-Scaler!C3)/Scaler!D3-Centroids!C3)^2+((D18-Scaler!C4)/Scaler!D4-Centroids!D3)^2+((E18-Scaler!C5)/Scaler!D5-Centroids!E3)^2+((F18-Scaler!C6)/Scaler!D6-Centroids!F3)^2+((G18-Scaler!C7)/Scaler!D7-Centroids!G3)^2+((H18-Scaler!C8)/Scaler!D8-Centroids!H3)^2+((I18-Scaler!C9)/Scaler!D9-Centroids!I3)^2+((J18-Scaler!C10)/Scaler!D10-Centroids!J3)^2+((K18-Scaler!C11)/Scaler!D11-Centroids!K3)^2),SQRT(((B18-Scaler!C2)/Scaler!D2-Centroids!B5)^2+((C18-Scaler!C3)/Scaler!D3-Centroids!C5)^2+((D18-Scaler!C4)/Scaler!D4-Centroids!D5)^2+((E18-Scaler!C5)/Scaler!D5-Centroids!E5)^2+((F18-Scaler!C6)/Scaler!D6-Centroids!F5)^2+((G18-Scaler!C7)/Scaler!D7-Centroids!G5)^2+((H18-Scaler!C8)/Scaler!D8-Centroids!H5)^2+((I18-Scaler!C9)/Scaler!D9-Centroids!I5)^2+((J18-Scaler!C10)/Scaler!D10-Centroids!J5)^2+((K18-Scaler!C11)/Scaler!D11-Centroids!K5)^2)),2,3))))</f>
        <v/>
      </c>
      <c r="M18" s="17" t="str">
        <f>IF(A18="","",VLOOKUP(L18,{0,"Performance Athletes";1,"Casual Walkers";2,"Sneakerheads";3,"Weekend Warriors"},2,FALSE()))</f>
        <v/>
      </c>
      <c r="N18" s="17" t="str">
        <f t="shared" si="0"/>
        <v/>
      </c>
    </row>
    <row r="19" spans="12:14" ht="15" customHeight="1" x14ac:dyDescent="0.3">
      <c r="L19" s="17" t="str">
        <f>IF(A19="","",IF(SQRT(((B19-Scaler!C2)/Scaler!D2-Centroids!B2)^2+((C19-Scaler!C3)/Scaler!D3-Centroids!C2)^2+((D19-Scaler!C4)/Scaler!D4-Centroids!D2)^2+((E19-Scaler!C5)/Scaler!D5-Centroids!E2)^2+((F19-Scaler!C6)/Scaler!D6-Centroids!F2)^2+((G19-Scaler!C7)/Scaler!D7-Centroids!G2)^2+((H19-Scaler!C8)/Scaler!D8-Centroids!H2)^2+((I19-Scaler!C9)/Scaler!D9-Centroids!I2)^2+((J19-Scaler!C10)/Scaler!D10-Centroids!J2)^2+((K19-Scaler!C11)/Scaler!D11-Centroids!K2)^2)&lt;=MIN(SQRT(((B19-Scaler!C2)/Scaler!D2-Centroids!B3)^2+((C19-Scaler!C3)/Scaler!D3-Centroids!C3)^2+((D19-Scaler!C4)/Scaler!D4-Centroids!D3)^2+((E19-Scaler!C5)/Scaler!D5-Centroids!E3)^2+((F19-Scaler!C6)/Scaler!D6-Centroids!F3)^2+((G19-Scaler!C7)/Scaler!D7-Centroids!G3)^2+((H19-Scaler!C8)/Scaler!D8-Centroids!H3)^2+((I19-Scaler!C9)/Scaler!D9-Centroids!I3)^2+((J19-Scaler!C10)/Scaler!D10-Centroids!J3)^2+((K19-Scaler!C11)/Scaler!D11-Centroids!K3)^2),SQRT(((B19-Scaler!C2)/Scaler!D2-Centroids!B4)^2+((C19-Scaler!C3)/Scaler!D3-Centroids!C4)^2+((D19-Scaler!C4)/Scaler!D4-Centroids!D4)^2+((E19-Scaler!C5)/Scaler!D5-Centroids!E4)^2+((F19-Scaler!C6)/Scaler!D6-Centroids!F4)^2+((G19-Scaler!C7)/Scaler!D7-Centroids!G4)^2+((H19-Scaler!C8)/Scaler!D8-Centroids!H4)^2+((I19-Scaler!C9)/Scaler!D9-Centroids!I4)^2+((J19-Scaler!C10)/Scaler!D10-Centroids!J4)^2+((K19-Scaler!C11)/Scaler!D11-Centroids!K4)^2),SQRT(((B19-Scaler!C2)/Scaler!D2-Centroids!B5)^2+((C19-Scaler!C3)/Scaler!D3-Centroids!C5)^2+((D19-Scaler!C4)/Scaler!D4-Centroids!D5)^2+((E19-Scaler!C5)/Scaler!D5-Centroids!E5)^2+((F19-Scaler!C6)/Scaler!D6-Centroids!F5)^2+((G19-Scaler!C7)/Scaler!D7-Centroids!G5)^2+((H19-Scaler!C8)/Scaler!D8-Centroids!H5)^2+((I19-Scaler!C9)/Scaler!D9-Centroids!I5)^2+((J19-Scaler!C10)/Scaler!D10-Centroids!J5)^2+((K19-Scaler!C11)/Scaler!D11-Centroids!K5)^2)),0,IF(SQRT(((B19-Scaler!C2)/Scaler!D2-Centroids!B3)^2+((C19-Scaler!C3)/Scaler!D3-Centroids!C3)^2+((D19-Scaler!C4)/Scaler!D4-Centroids!D3)^2+((E19-Scaler!C5)/Scaler!D5-Centroids!E3)^2+((F19-Scaler!C6)/Scaler!D6-Centroids!F3)^2+((G19-Scaler!C7)/Scaler!D7-Centroids!G3)^2+((H19-Scaler!C8)/Scaler!D8-Centroids!H3)^2+((I19-Scaler!C9)/Scaler!D9-Centroids!I3)^2+((J19-Scaler!C10)/Scaler!D10-Centroids!J3)^2+((K19-Scaler!C11)/Scaler!D11-Centroids!K3)^2)&lt;=MIN(SQRT(((B19-Scaler!C2)/Scaler!D2-Centroids!B2)^2+((C19-Scaler!C3)/Scaler!D3-Centroids!C2)^2+((D19-Scaler!C4)/Scaler!D4-Centroids!D2)^2+((E19-Scaler!C5)/Scaler!D5-Centroids!E2)^2+((F19-Scaler!C6)/Scaler!D6-Centroids!F2)^2+((G19-Scaler!C7)/Scaler!D7-Centroids!G2)^2+((H19-Scaler!C8)/Scaler!D8-Centroids!H2)^2+((I19-Scaler!C9)/Scaler!D9-Centroids!I2)^2+((J19-Scaler!C10)/Scaler!D10-Centroids!J2)^2+((K19-Scaler!C11)/Scaler!D11-Centroids!K2)^2),SQRT(((B19-Scaler!C2)/Scaler!D2-Centroids!B4)^2+((C19-Scaler!C3)/Scaler!D3-Centroids!C4)^2+((D19-Scaler!C4)/Scaler!D4-Centroids!D4)^2+((E19-Scaler!C5)/Scaler!D5-Centroids!E4)^2+((F19-Scaler!C6)/Scaler!D6-Centroids!F4)^2+((G19-Scaler!C7)/Scaler!D7-Centroids!G4)^2+((H19-Scaler!C8)/Scaler!D8-Centroids!H4)^2+((I19-Scaler!C9)/Scaler!D9-Centroids!I4)^2+((J19-Scaler!C10)/Scaler!D10-Centroids!J4)^2+((K19-Scaler!C11)/Scaler!D11-Centroids!K4)^2),SQRT(((B19-Scaler!C2)/Scaler!D2-Centroids!B5)^2+((C19-Scaler!C3)/Scaler!D3-Centroids!C5)^2+((D19-Scaler!C4)/Scaler!D4-Centroids!D5)^2+((E19-Scaler!C5)/Scaler!D5-Centroids!E5)^2+((F19-Scaler!C6)/Scaler!D6-Centroids!F5)^2+((G19-Scaler!C7)/Scaler!D7-Centroids!G5)^2+((H19-Scaler!C8)/Scaler!D8-Centroids!H5)^2+((I19-Scaler!C9)/Scaler!D9-Centroids!I5)^2+((J19-Scaler!C10)/Scaler!D10-Centroids!J5)^2+((K19-Scaler!C11)/Scaler!D11-Centroids!K5)^2)),1,IF(SQRT(((B19-Scaler!C2)/Scaler!D2-Centroids!B4)^2+((C19-Scaler!C3)/Scaler!D3-Centroids!C4)^2+((D19-Scaler!C4)/Scaler!D4-Centroids!D4)^2+((E19-Scaler!C5)/Scaler!D5-Centroids!E4)^2+((F19-Scaler!C6)/Scaler!D6-Centroids!F4)^2+((G19-Scaler!C7)/Scaler!D7-Centroids!G4)^2+((H19-Scaler!C8)/Scaler!D8-Centroids!H4)^2+((I19-Scaler!C9)/Scaler!D9-Centroids!I4)^2+((J19-Scaler!C10)/Scaler!D10-Centroids!J4)^2+((K19-Scaler!C11)/Scaler!D11-Centroids!K4)^2)&lt;=MIN(SQRT(((B19-Scaler!C2)/Scaler!D2-Centroids!B2)^2+((C19-Scaler!C3)/Scaler!D3-Centroids!C2)^2+((D19-Scaler!C4)/Scaler!D4-Centroids!D2)^2+((E19-Scaler!C5)/Scaler!D5-Centroids!E2)^2+((F19-Scaler!C6)/Scaler!D6-Centroids!F2)^2+((G19-Scaler!C7)/Scaler!D7-Centroids!G2)^2+((H19-Scaler!C8)/Scaler!D8-Centroids!H2)^2+((I19-Scaler!C9)/Scaler!D9-Centroids!I2)^2+((J19-Scaler!C10)/Scaler!D10-Centroids!J2)^2+((K19-Scaler!C11)/Scaler!D11-Centroids!K2)^2),SQRT(((B19-Scaler!C2)/Scaler!D2-Centroids!B3)^2+((C19-Scaler!C3)/Scaler!D3-Centroids!C3)^2+((D19-Scaler!C4)/Scaler!D4-Centroids!D3)^2+((E19-Scaler!C5)/Scaler!D5-Centroids!E3)^2+((F19-Scaler!C6)/Scaler!D6-Centroids!F3)^2+((G19-Scaler!C7)/Scaler!D7-Centroids!G3)^2+((H19-Scaler!C8)/Scaler!D8-Centroids!H3)^2+((I19-Scaler!C9)/Scaler!D9-Centroids!I3)^2+((J19-Scaler!C10)/Scaler!D10-Centroids!J3)^2+((K19-Scaler!C11)/Scaler!D11-Centroids!K3)^2),SQRT(((B19-Scaler!C2)/Scaler!D2-Centroids!B5)^2+((C19-Scaler!C3)/Scaler!D3-Centroids!C5)^2+((D19-Scaler!C4)/Scaler!D4-Centroids!D5)^2+((E19-Scaler!C5)/Scaler!D5-Centroids!E5)^2+((F19-Scaler!C6)/Scaler!D6-Centroids!F5)^2+((G19-Scaler!C7)/Scaler!D7-Centroids!G5)^2+((H19-Scaler!C8)/Scaler!D8-Centroids!H5)^2+((I19-Scaler!C9)/Scaler!D9-Centroids!I5)^2+((J19-Scaler!C10)/Scaler!D10-Centroids!J5)^2+((K19-Scaler!C11)/Scaler!D11-Centroids!K5)^2)),2,3))))</f>
        <v/>
      </c>
      <c r="M19" s="17" t="str">
        <f>IF(A19="","",VLOOKUP(L19,{0,"Performance Athletes";1,"Casual Walkers";2,"Sneakerheads";3,"Weekend Warriors"},2,FALSE()))</f>
        <v/>
      </c>
      <c r="N19" s="17" t="str">
        <f t="shared" si="0"/>
        <v/>
      </c>
    </row>
    <row r="20" spans="12:14" ht="15" customHeight="1" x14ac:dyDescent="0.3">
      <c r="L20" s="17" t="str">
        <f>IF(A20="","",IF(SQRT(((B20-Scaler!C2)/Scaler!D2-Centroids!B2)^2+((C20-Scaler!C3)/Scaler!D3-Centroids!C2)^2+((D20-Scaler!C4)/Scaler!D4-Centroids!D2)^2+((E20-Scaler!C5)/Scaler!D5-Centroids!E2)^2+((F20-Scaler!C6)/Scaler!D6-Centroids!F2)^2+((G20-Scaler!C7)/Scaler!D7-Centroids!G2)^2+((H20-Scaler!C8)/Scaler!D8-Centroids!H2)^2+((I20-Scaler!C9)/Scaler!D9-Centroids!I2)^2+((J20-Scaler!C10)/Scaler!D10-Centroids!J2)^2+((K20-Scaler!C11)/Scaler!D11-Centroids!K2)^2)&lt;=MIN(SQRT(((B20-Scaler!C2)/Scaler!D2-Centroids!B3)^2+((C20-Scaler!C3)/Scaler!D3-Centroids!C3)^2+((D20-Scaler!C4)/Scaler!D4-Centroids!D3)^2+((E20-Scaler!C5)/Scaler!D5-Centroids!E3)^2+((F20-Scaler!C6)/Scaler!D6-Centroids!F3)^2+((G20-Scaler!C7)/Scaler!D7-Centroids!G3)^2+((H20-Scaler!C8)/Scaler!D8-Centroids!H3)^2+((I20-Scaler!C9)/Scaler!D9-Centroids!I3)^2+((J20-Scaler!C10)/Scaler!D10-Centroids!J3)^2+((K20-Scaler!C11)/Scaler!D11-Centroids!K3)^2),SQRT(((B20-Scaler!C2)/Scaler!D2-Centroids!B4)^2+((C20-Scaler!C3)/Scaler!D3-Centroids!C4)^2+((D20-Scaler!C4)/Scaler!D4-Centroids!D4)^2+((E20-Scaler!C5)/Scaler!D5-Centroids!E4)^2+((F20-Scaler!C6)/Scaler!D6-Centroids!F4)^2+((G20-Scaler!C7)/Scaler!D7-Centroids!G4)^2+((H20-Scaler!C8)/Scaler!D8-Centroids!H4)^2+((I20-Scaler!C9)/Scaler!D9-Centroids!I4)^2+((J20-Scaler!C10)/Scaler!D10-Centroids!J4)^2+((K20-Scaler!C11)/Scaler!D11-Centroids!K4)^2),SQRT(((B20-Scaler!C2)/Scaler!D2-Centroids!B5)^2+((C20-Scaler!C3)/Scaler!D3-Centroids!C5)^2+((D20-Scaler!C4)/Scaler!D4-Centroids!D5)^2+((E20-Scaler!C5)/Scaler!D5-Centroids!E5)^2+((F20-Scaler!C6)/Scaler!D6-Centroids!F5)^2+((G20-Scaler!C7)/Scaler!D7-Centroids!G5)^2+((H20-Scaler!C8)/Scaler!D8-Centroids!H5)^2+((I20-Scaler!C9)/Scaler!D9-Centroids!I5)^2+((J20-Scaler!C10)/Scaler!D10-Centroids!J5)^2+((K20-Scaler!C11)/Scaler!D11-Centroids!K5)^2)),0,IF(SQRT(((B20-Scaler!C2)/Scaler!D2-Centroids!B3)^2+((C20-Scaler!C3)/Scaler!D3-Centroids!C3)^2+((D20-Scaler!C4)/Scaler!D4-Centroids!D3)^2+((E20-Scaler!C5)/Scaler!D5-Centroids!E3)^2+((F20-Scaler!C6)/Scaler!D6-Centroids!F3)^2+((G20-Scaler!C7)/Scaler!D7-Centroids!G3)^2+((H20-Scaler!C8)/Scaler!D8-Centroids!H3)^2+((I20-Scaler!C9)/Scaler!D9-Centroids!I3)^2+((J20-Scaler!C10)/Scaler!D10-Centroids!J3)^2+((K20-Scaler!C11)/Scaler!D11-Centroids!K3)^2)&lt;=MIN(SQRT(((B20-Scaler!C2)/Scaler!D2-Centroids!B2)^2+((C20-Scaler!C3)/Scaler!D3-Centroids!C2)^2+((D20-Scaler!C4)/Scaler!D4-Centroids!D2)^2+((E20-Scaler!C5)/Scaler!D5-Centroids!E2)^2+((F20-Scaler!C6)/Scaler!D6-Centroids!F2)^2+((G20-Scaler!C7)/Scaler!D7-Centroids!G2)^2+((H20-Scaler!C8)/Scaler!D8-Centroids!H2)^2+((I20-Scaler!C9)/Scaler!D9-Centroids!I2)^2+((J20-Scaler!C10)/Scaler!D10-Centroids!J2)^2+((K20-Scaler!C11)/Scaler!D11-Centroids!K2)^2),SQRT(((B20-Scaler!C2)/Scaler!D2-Centroids!B4)^2+((C20-Scaler!C3)/Scaler!D3-Centroids!C4)^2+((D20-Scaler!C4)/Scaler!D4-Centroids!D4)^2+((E20-Scaler!C5)/Scaler!D5-Centroids!E4)^2+((F20-Scaler!C6)/Scaler!D6-Centroids!F4)^2+((G20-Scaler!C7)/Scaler!D7-Centroids!G4)^2+((H20-Scaler!C8)/Scaler!D8-Centroids!H4)^2+((I20-Scaler!C9)/Scaler!D9-Centroids!I4)^2+((J20-Scaler!C10)/Scaler!D10-Centroids!J4)^2+((K20-Scaler!C11)/Scaler!D11-Centroids!K4)^2),SQRT(((B20-Scaler!C2)/Scaler!D2-Centroids!B5)^2+((C20-Scaler!C3)/Scaler!D3-Centroids!C5)^2+((D20-Scaler!C4)/Scaler!D4-Centroids!D5)^2+((E20-Scaler!C5)/Scaler!D5-Centroids!E5)^2+((F20-Scaler!C6)/Scaler!D6-Centroids!F5)^2+((G20-Scaler!C7)/Scaler!D7-Centroids!G5)^2+((H20-Scaler!C8)/Scaler!D8-Centroids!H5)^2+((I20-Scaler!C9)/Scaler!D9-Centroids!I5)^2+((J20-Scaler!C10)/Scaler!D10-Centroids!J5)^2+((K20-Scaler!C11)/Scaler!D11-Centroids!K5)^2)),1,IF(SQRT(((B20-Scaler!C2)/Scaler!D2-Centroids!B4)^2+((C20-Scaler!C3)/Scaler!D3-Centroids!C4)^2+((D20-Scaler!C4)/Scaler!D4-Centroids!D4)^2+((E20-Scaler!C5)/Scaler!D5-Centroids!E4)^2+((F20-Scaler!C6)/Scaler!D6-Centroids!F4)^2+((G20-Scaler!C7)/Scaler!D7-Centroids!G4)^2+((H20-Scaler!C8)/Scaler!D8-Centroids!H4)^2+((I20-Scaler!C9)/Scaler!D9-Centroids!I4)^2+((J20-Scaler!C10)/Scaler!D10-Centroids!J4)^2+((K20-Scaler!C11)/Scaler!D11-Centroids!K4)^2)&lt;=MIN(SQRT(((B20-Scaler!C2)/Scaler!D2-Centroids!B2)^2+((C20-Scaler!C3)/Scaler!D3-Centroids!C2)^2+((D20-Scaler!C4)/Scaler!D4-Centroids!D2)^2+((E20-Scaler!C5)/Scaler!D5-Centroids!E2)^2+((F20-Scaler!C6)/Scaler!D6-Centroids!F2)^2+((G20-Scaler!C7)/Scaler!D7-Centroids!G2)^2+((H20-Scaler!C8)/Scaler!D8-Centroids!H2)^2+((I20-Scaler!C9)/Scaler!D9-Centroids!I2)^2+((J20-Scaler!C10)/Scaler!D10-Centroids!J2)^2+((K20-Scaler!C11)/Scaler!D11-Centroids!K2)^2),SQRT(((B20-Scaler!C2)/Scaler!D2-Centroids!B3)^2+((C20-Scaler!C3)/Scaler!D3-Centroids!C3)^2+((D20-Scaler!C4)/Scaler!D4-Centroids!D3)^2+((E20-Scaler!C5)/Scaler!D5-Centroids!E3)^2+((F20-Scaler!C6)/Scaler!D6-Centroids!F3)^2+((G20-Scaler!C7)/Scaler!D7-Centroids!G3)^2+((H20-Scaler!C8)/Scaler!D8-Centroids!H3)^2+((I20-Scaler!C9)/Scaler!D9-Centroids!I3)^2+((J20-Scaler!C10)/Scaler!D10-Centroids!J3)^2+((K20-Scaler!C11)/Scaler!D11-Centroids!K3)^2),SQRT(((B20-Scaler!C2)/Scaler!D2-Centroids!B5)^2+((C20-Scaler!C3)/Scaler!D3-Centroids!C5)^2+((D20-Scaler!C4)/Scaler!D4-Centroids!D5)^2+((E20-Scaler!C5)/Scaler!D5-Centroids!E5)^2+((F20-Scaler!C6)/Scaler!D6-Centroids!F5)^2+((G20-Scaler!C7)/Scaler!D7-Centroids!G5)^2+((H20-Scaler!C8)/Scaler!D8-Centroids!H5)^2+((I20-Scaler!C9)/Scaler!D9-Centroids!I5)^2+((J20-Scaler!C10)/Scaler!D10-Centroids!J5)^2+((K20-Scaler!C11)/Scaler!D11-Centroids!K5)^2)),2,3))))</f>
        <v/>
      </c>
      <c r="M20" s="17" t="str">
        <f>IF(A20="","",VLOOKUP(L20,{0,"Performance Athletes";1,"Casual Walkers";2,"Sneakerheads";3,"Weekend Warriors"},2,FALSE()))</f>
        <v/>
      </c>
      <c r="N20" s="17" t="str">
        <f t="shared" si="0"/>
        <v/>
      </c>
    </row>
    <row r="21" spans="12:14" ht="15" customHeight="1" x14ac:dyDescent="0.3">
      <c r="L21" s="17" t="str">
        <f>IF(A21="","",IF(SQRT(((B21-Scaler!C2)/Scaler!D2-Centroids!B2)^2+((C21-Scaler!C3)/Scaler!D3-Centroids!C2)^2+((D21-Scaler!C4)/Scaler!D4-Centroids!D2)^2+((E21-Scaler!C5)/Scaler!D5-Centroids!E2)^2+((F21-Scaler!C6)/Scaler!D6-Centroids!F2)^2+((G21-Scaler!C7)/Scaler!D7-Centroids!G2)^2+((H21-Scaler!C8)/Scaler!D8-Centroids!H2)^2+((I21-Scaler!C9)/Scaler!D9-Centroids!I2)^2+((J21-Scaler!C10)/Scaler!D10-Centroids!J2)^2+((K21-Scaler!C11)/Scaler!D11-Centroids!K2)^2)&lt;=MIN(SQRT(((B21-Scaler!C2)/Scaler!D2-Centroids!B3)^2+((C21-Scaler!C3)/Scaler!D3-Centroids!C3)^2+((D21-Scaler!C4)/Scaler!D4-Centroids!D3)^2+((E21-Scaler!C5)/Scaler!D5-Centroids!E3)^2+((F21-Scaler!C6)/Scaler!D6-Centroids!F3)^2+((G21-Scaler!C7)/Scaler!D7-Centroids!G3)^2+((H21-Scaler!C8)/Scaler!D8-Centroids!H3)^2+((I21-Scaler!C9)/Scaler!D9-Centroids!I3)^2+((J21-Scaler!C10)/Scaler!D10-Centroids!J3)^2+((K21-Scaler!C11)/Scaler!D11-Centroids!K3)^2),SQRT(((B21-Scaler!C2)/Scaler!D2-Centroids!B4)^2+((C21-Scaler!C3)/Scaler!D3-Centroids!C4)^2+((D21-Scaler!C4)/Scaler!D4-Centroids!D4)^2+((E21-Scaler!C5)/Scaler!D5-Centroids!E4)^2+((F21-Scaler!C6)/Scaler!D6-Centroids!F4)^2+((G21-Scaler!C7)/Scaler!D7-Centroids!G4)^2+((H21-Scaler!C8)/Scaler!D8-Centroids!H4)^2+((I21-Scaler!C9)/Scaler!D9-Centroids!I4)^2+((J21-Scaler!C10)/Scaler!D10-Centroids!J4)^2+((K21-Scaler!C11)/Scaler!D11-Centroids!K4)^2),SQRT(((B21-Scaler!C2)/Scaler!D2-Centroids!B5)^2+((C21-Scaler!C3)/Scaler!D3-Centroids!C5)^2+((D21-Scaler!C4)/Scaler!D4-Centroids!D5)^2+((E21-Scaler!C5)/Scaler!D5-Centroids!E5)^2+((F21-Scaler!C6)/Scaler!D6-Centroids!F5)^2+((G21-Scaler!C7)/Scaler!D7-Centroids!G5)^2+((H21-Scaler!C8)/Scaler!D8-Centroids!H5)^2+((I21-Scaler!C9)/Scaler!D9-Centroids!I5)^2+((J21-Scaler!C10)/Scaler!D10-Centroids!J5)^2+((K21-Scaler!C11)/Scaler!D11-Centroids!K5)^2)),0,IF(SQRT(((B21-Scaler!C2)/Scaler!D2-Centroids!B3)^2+((C21-Scaler!C3)/Scaler!D3-Centroids!C3)^2+((D21-Scaler!C4)/Scaler!D4-Centroids!D3)^2+((E21-Scaler!C5)/Scaler!D5-Centroids!E3)^2+((F21-Scaler!C6)/Scaler!D6-Centroids!F3)^2+((G21-Scaler!C7)/Scaler!D7-Centroids!G3)^2+((H21-Scaler!C8)/Scaler!D8-Centroids!H3)^2+((I21-Scaler!C9)/Scaler!D9-Centroids!I3)^2+((J21-Scaler!C10)/Scaler!D10-Centroids!J3)^2+((K21-Scaler!C11)/Scaler!D11-Centroids!K3)^2)&lt;=MIN(SQRT(((B21-Scaler!C2)/Scaler!D2-Centroids!B2)^2+((C21-Scaler!C3)/Scaler!D3-Centroids!C2)^2+((D21-Scaler!C4)/Scaler!D4-Centroids!D2)^2+((E21-Scaler!C5)/Scaler!D5-Centroids!E2)^2+((F21-Scaler!C6)/Scaler!D6-Centroids!F2)^2+((G21-Scaler!C7)/Scaler!D7-Centroids!G2)^2+((H21-Scaler!C8)/Scaler!D8-Centroids!H2)^2+((I21-Scaler!C9)/Scaler!D9-Centroids!I2)^2+((J21-Scaler!C10)/Scaler!D10-Centroids!J2)^2+((K21-Scaler!C11)/Scaler!D11-Centroids!K2)^2),SQRT(((B21-Scaler!C2)/Scaler!D2-Centroids!B4)^2+((C21-Scaler!C3)/Scaler!D3-Centroids!C4)^2+((D21-Scaler!C4)/Scaler!D4-Centroids!D4)^2+((E21-Scaler!C5)/Scaler!D5-Centroids!E4)^2+((F21-Scaler!C6)/Scaler!D6-Centroids!F4)^2+((G21-Scaler!C7)/Scaler!D7-Centroids!G4)^2+((H21-Scaler!C8)/Scaler!D8-Centroids!H4)^2+((I21-Scaler!C9)/Scaler!D9-Centroids!I4)^2+((J21-Scaler!C10)/Scaler!D10-Centroids!J4)^2+((K21-Scaler!C11)/Scaler!D11-Centroids!K4)^2),SQRT(((B21-Scaler!C2)/Scaler!D2-Centroids!B5)^2+((C21-Scaler!C3)/Scaler!D3-Centroids!C5)^2+((D21-Scaler!C4)/Scaler!D4-Centroids!D5)^2+((E21-Scaler!C5)/Scaler!D5-Centroids!E5)^2+((F21-Scaler!C6)/Scaler!D6-Centroids!F5)^2+((G21-Scaler!C7)/Scaler!D7-Centroids!G5)^2+((H21-Scaler!C8)/Scaler!D8-Centroids!H5)^2+((I21-Scaler!C9)/Scaler!D9-Centroids!I5)^2+((J21-Scaler!C10)/Scaler!D10-Centroids!J5)^2+((K21-Scaler!C11)/Scaler!D11-Centroids!K5)^2)),1,IF(SQRT(((B21-Scaler!C2)/Scaler!D2-Centroids!B4)^2+((C21-Scaler!C3)/Scaler!D3-Centroids!C4)^2+((D21-Scaler!C4)/Scaler!D4-Centroids!D4)^2+((E21-Scaler!C5)/Scaler!D5-Centroids!E4)^2+((F21-Scaler!C6)/Scaler!D6-Centroids!F4)^2+((G21-Scaler!C7)/Scaler!D7-Centroids!G4)^2+((H21-Scaler!C8)/Scaler!D8-Centroids!H4)^2+((I21-Scaler!C9)/Scaler!D9-Centroids!I4)^2+((J21-Scaler!C10)/Scaler!D10-Centroids!J4)^2+((K21-Scaler!C11)/Scaler!D11-Centroids!K4)^2)&lt;=MIN(SQRT(((B21-Scaler!C2)/Scaler!D2-Centroids!B2)^2+((C21-Scaler!C3)/Scaler!D3-Centroids!C2)^2+((D21-Scaler!C4)/Scaler!D4-Centroids!D2)^2+((E21-Scaler!C5)/Scaler!D5-Centroids!E2)^2+((F21-Scaler!C6)/Scaler!D6-Centroids!F2)^2+((G21-Scaler!C7)/Scaler!D7-Centroids!G2)^2+((H21-Scaler!C8)/Scaler!D8-Centroids!H2)^2+((I21-Scaler!C9)/Scaler!D9-Centroids!I2)^2+((J21-Scaler!C10)/Scaler!D10-Centroids!J2)^2+((K21-Scaler!C11)/Scaler!D11-Centroids!K2)^2),SQRT(((B21-Scaler!C2)/Scaler!D2-Centroids!B3)^2+((C21-Scaler!C3)/Scaler!D3-Centroids!C3)^2+((D21-Scaler!C4)/Scaler!D4-Centroids!D3)^2+((E21-Scaler!C5)/Scaler!D5-Centroids!E3)^2+((F21-Scaler!C6)/Scaler!D6-Centroids!F3)^2+((G21-Scaler!C7)/Scaler!D7-Centroids!G3)^2+((H21-Scaler!C8)/Scaler!D8-Centroids!H3)^2+((I21-Scaler!C9)/Scaler!D9-Centroids!I3)^2+((J21-Scaler!C10)/Scaler!D10-Centroids!J3)^2+((K21-Scaler!C11)/Scaler!D11-Centroids!K3)^2),SQRT(((B21-Scaler!C2)/Scaler!D2-Centroids!B5)^2+((C21-Scaler!C3)/Scaler!D3-Centroids!C5)^2+((D21-Scaler!C4)/Scaler!D4-Centroids!D5)^2+((E21-Scaler!C5)/Scaler!D5-Centroids!E5)^2+((F21-Scaler!C6)/Scaler!D6-Centroids!F5)^2+((G21-Scaler!C7)/Scaler!D7-Centroids!G5)^2+((H21-Scaler!C8)/Scaler!D8-Centroids!H5)^2+((I21-Scaler!C9)/Scaler!D9-Centroids!I5)^2+((J21-Scaler!C10)/Scaler!D10-Centroids!J5)^2+((K21-Scaler!C11)/Scaler!D11-Centroids!K5)^2)),2,3))))</f>
        <v/>
      </c>
      <c r="M21" s="17" t="str">
        <f>IF(A21="","",VLOOKUP(L21,{0,"Performance Athletes";1,"Casual Walkers";2,"Sneakerheads";3,"Weekend Warriors"},2,FALSE()))</f>
        <v/>
      </c>
      <c r="N21" s="17" t="str">
        <f t="shared" si="0"/>
        <v/>
      </c>
    </row>
    <row r="22" spans="12:14" ht="15" customHeight="1" x14ac:dyDescent="0.3">
      <c r="L22" s="17" t="str">
        <f>IF(A22="","",IF(SQRT(((B22-Scaler!C2)/Scaler!D2-Centroids!B2)^2+((C22-Scaler!C3)/Scaler!D3-Centroids!C2)^2+((D22-Scaler!C4)/Scaler!D4-Centroids!D2)^2+((E22-Scaler!C5)/Scaler!D5-Centroids!E2)^2+((F22-Scaler!C6)/Scaler!D6-Centroids!F2)^2+((G22-Scaler!C7)/Scaler!D7-Centroids!G2)^2+((H22-Scaler!C8)/Scaler!D8-Centroids!H2)^2+((I22-Scaler!C9)/Scaler!D9-Centroids!I2)^2+((J22-Scaler!C10)/Scaler!D10-Centroids!J2)^2+((K22-Scaler!C11)/Scaler!D11-Centroids!K2)^2)&lt;=MIN(SQRT(((B22-Scaler!C2)/Scaler!D2-Centroids!B3)^2+((C22-Scaler!C3)/Scaler!D3-Centroids!C3)^2+((D22-Scaler!C4)/Scaler!D4-Centroids!D3)^2+((E22-Scaler!C5)/Scaler!D5-Centroids!E3)^2+((F22-Scaler!C6)/Scaler!D6-Centroids!F3)^2+((G22-Scaler!C7)/Scaler!D7-Centroids!G3)^2+((H22-Scaler!C8)/Scaler!D8-Centroids!H3)^2+((I22-Scaler!C9)/Scaler!D9-Centroids!I3)^2+((J22-Scaler!C10)/Scaler!D10-Centroids!J3)^2+((K22-Scaler!C11)/Scaler!D11-Centroids!K3)^2),SQRT(((B22-Scaler!C2)/Scaler!D2-Centroids!B4)^2+((C22-Scaler!C3)/Scaler!D3-Centroids!C4)^2+((D22-Scaler!C4)/Scaler!D4-Centroids!D4)^2+((E22-Scaler!C5)/Scaler!D5-Centroids!E4)^2+((F22-Scaler!C6)/Scaler!D6-Centroids!F4)^2+((G22-Scaler!C7)/Scaler!D7-Centroids!G4)^2+((H22-Scaler!C8)/Scaler!D8-Centroids!H4)^2+((I22-Scaler!C9)/Scaler!D9-Centroids!I4)^2+((J22-Scaler!C10)/Scaler!D10-Centroids!J4)^2+((K22-Scaler!C11)/Scaler!D11-Centroids!K4)^2),SQRT(((B22-Scaler!C2)/Scaler!D2-Centroids!B5)^2+((C22-Scaler!C3)/Scaler!D3-Centroids!C5)^2+((D22-Scaler!C4)/Scaler!D4-Centroids!D5)^2+((E22-Scaler!C5)/Scaler!D5-Centroids!E5)^2+((F22-Scaler!C6)/Scaler!D6-Centroids!F5)^2+((G22-Scaler!C7)/Scaler!D7-Centroids!G5)^2+((H22-Scaler!C8)/Scaler!D8-Centroids!H5)^2+((I22-Scaler!C9)/Scaler!D9-Centroids!I5)^2+((J22-Scaler!C10)/Scaler!D10-Centroids!J5)^2+((K22-Scaler!C11)/Scaler!D11-Centroids!K5)^2)),0,IF(SQRT(((B22-Scaler!C2)/Scaler!D2-Centroids!B3)^2+((C22-Scaler!C3)/Scaler!D3-Centroids!C3)^2+((D22-Scaler!C4)/Scaler!D4-Centroids!D3)^2+((E22-Scaler!C5)/Scaler!D5-Centroids!E3)^2+((F22-Scaler!C6)/Scaler!D6-Centroids!F3)^2+((G22-Scaler!C7)/Scaler!D7-Centroids!G3)^2+((H22-Scaler!C8)/Scaler!D8-Centroids!H3)^2+((I22-Scaler!C9)/Scaler!D9-Centroids!I3)^2+((J22-Scaler!C10)/Scaler!D10-Centroids!J3)^2+((K22-Scaler!C11)/Scaler!D11-Centroids!K3)^2)&lt;=MIN(SQRT(((B22-Scaler!C2)/Scaler!D2-Centroids!B2)^2+((C22-Scaler!C3)/Scaler!D3-Centroids!C2)^2+((D22-Scaler!C4)/Scaler!D4-Centroids!D2)^2+((E22-Scaler!C5)/Scaler!D5-Centroids!E2)^2+((F22-Scaler!C6)/Scaler!D6-Centroids!F2)^2+((G22-Scaler!C7)/Scaler!D7-Centroids!G2)^2+((H22-Scaler!C8)/Scaler!D8-Centroids!H2)^2+((I22-Scaler!C9)/Scaler!D9-Centroids!I2)^2+((J22-Scaler!C10)/Scaler!D10-Centroids!J2)^2+((K22-Scaler!C11)/Scaler!D11-Centroids!K2)^2),SQRT(((B22-Scaler!C2)/Scaler!D2-Centroids!B4)^2+((C22-Scaler!C3)/Scaler!D3-Centroids!C4)^2+((D22-Scaler!C4)/Scaler!D4-Centroids!D4)^2+((E22-Scaler!C5)/Scaler!D5-Centroids!E4)^2+((F22-Scaler!C6)/Scaler!D6-Centroids!F4)^2+((G22-Scaler!C7)/Scaler!D7-Centroids!G4)^2+((H22-Scaler!C8)/Scaler!D8-Centroids!H4)^2+((I22-Scaler!C9)/Scaler!D9-Centroids!I4)^2+((J22-Scaler!C10)/Scaler!D10-Centroids!J4)^2+((K22-Scaler!C11)/Scaler!D11-Centroids!K4)^2),SQRT(((B22-Scaler!C2)/Scaler!D2-Centroids!B5)^2+((C22-Scaler!C3)/Scaler!D3-Centroids!C5)^2+((D22-Scaler!C4)/Scaler!D4-Centroids!D5)^2+((E22-Scaler!C5)/Scaler!D5-Centroids!E5)^2+((F22-Scaler!C6)/Scaler!D6-Centroids!F5)^2+((G22-Scaler!C7)/Scaler!D7-Centroids!G5)^2+((H22-Scaler!C8)/Scaler!D8-Centroids!H5)^2+((I22-Scaler!C9)/Scaler!D9-Centroids!I5)^2+((J22-Scaler!C10)/Scaler!D10-Centroids!J5)^2+((K22-Scaler!C11)/Scaler!D11-Centroids!K5)^2)),1,IF(SQRT(((B22-Scaler!C2)/Scaler!D2-Centroids!B4)^2+((C22-Scaler!C3)/Scaler!D3-Centroids!C4)^2+((D22-Scaler!C4)/Scaler!D4-Centroids!D4)^2+((E22-Scaler!C5)/Scaler!D5-Centroids!E4)^2+((F22-Scaler!C6)/Scaler!D6-Centroids!F4)^2+((G22-Scaler!C7)/Scaler!D7-Centroids!G4)^2+((H22-Scaler!C8)/Scaler!D8-Centroids!H4)^2+((I22-Scaler!C9)/Scaler!D9-Centroids!I4)^2+((J22-Scaler!C10)/Scaler!D10-Centroids!J4)^2+((K22-Scaler!C11)/Scaler!D11-Centroids!K4)^2)&lt;=MIN(SQRT(((B22-Scaler!C2)/Scaler!D2-Centroids!B2)^2+((C22-Scaler!C3)/Scaler!D3-Centroids!C2)^2+((D22-Scaler!C4)/Scaler!D4-Centroids!D2)^2+((E22-Scaler!C5)/Scaler!D5-Centroids!E2)^2+((F22-Scaler!C6)/Scaler!D6-Centroids!F2)^2+((G22-Scaler!C7)/Scaler!D7-Centroids!G2)^2+((H22-Scaler!C8)/Scaler!D8-Centroids!H2)^2+((I22-Scaler!C9)/Scaler!D9-Centroids!I2)^2+((J22-Scaler!C10)/Scaler!D10-Centroids!J2)^2+((K22-Scaler!C11)/Scaler!D11-Centroids!K2)^2),SQRT(((B22-Scaler!C2)/Scaler!D2-Centroids!B3)^2+((C22-Scaler!C3)/Scaler!D3-Centroids!C3)^2+((D22-Scaler!C4)/Scaler!D4-Centroids!D3)^2+((E22-Scaler!C5)/Scaler!D5-Centroids!E3)^2+((F22-Scaler!C6)/Scaler!D6-Centroids!F3)^2+((G22-Scaler!C7)/Scaler!D7-Centroids!G3)^2+((H22-Scaler!C8)/Scaler!D8-Centroids!H3)^2+((I22-Scaler!C9)/Scaler!D9-Centroids!I3)^2+((J22-Scaler!C10)/Scaler!D10-Centroids!J3)^2+((K22-Scaler!C11)/Scaler!D11-Centroids!K3)^2),SQRT(((B22-Scaler!C2)/Scaler!D2-Centroids!B5)^2+((C22-Scaler!C3)/Scaler!D3-Centroids!C5)^2+((D22-Scaler!C4)/Scaler!D4-Centroids!D5)^2+((E22-Scaler!C5)/Scaler!D5-Centroids!E5)^2+((F22-Scaler!C6)/Scaler!D6-Centroids!F5)^2+((G22-Scaler!C7)/Scaler!D7-Centroids!G5)^2+((H22-Scaler!C8)/Scaler!D8-Centroids!H5)^2+((I22-Scaler!C9)/Scaler!D9-Centroids!I5)^2+((J22-Scaler!C10)/Scaler!D10-Centroids!J5)^2+((K22-Scaler!C11)/Scaler!D11-Centroids!K5)^2)),2,3))))</f>
        <v/>
      </c>
      <c r="M22" s="17" t="str">
        <f>IF(A22="","",VLOOKUP(L22,{0,"Performance Athletes";1,"Casual Walkers";2,"Sneakerheads";3,"Weekend Warriors"},2,FALSE()))</f>
        <v/>
      </c>
      <c r="N22" s="17" t="str">
        <f t="shared" si="0"/>
        <v/>
      </c>
    </row>
    <row r="23" spans="12:14" ht="15" customHeight="1" x14ac:dyDescent="0.3">
      <c r="L23" s="17" t="str">
        <f>IF(A23="","",IF(SQRT(((B23-Scaler!C2)/Scaler!D2-Centroids!B2)^2+((C23-Scaler!C3)/Scaler!D3-Centroids!C2)^2+((D23-Scaler!C4)/Scaler!D4-Centroids!D2)^2+((E23-Scaler!C5)/Scaler!D5-Centroids!E2)^2+((F23-Scaler!C6)/Scaler!D6-Centroids!F2)^2+((G23-Scaler!C7)/Scaler!D7-Centroids!G2)^2+((H23-Scaler!C8)/Scaler!D8-Centroids!H2)^2+((I23-Scaler!C9)/Scaler!D9-Centroids!I2)^2+((J23-Scaler!C10)/Scaler!D10-Centroids!J2)^2+((K23-Scaler!C11)/Scaler!D11-Centroids!K2)^2)&lt;=MIN(SQRT(((B23-Scaler!C2)/Scaler!D2-Centroids!B3)^2+((C23-Scaler!C3)/Scaler!D3-Centroids!C3)^2+((D23-Scaler!C4)/Scaler!D4-Centroids!D3)^2+((E23-Scaler!C5)/Scaler!D5-Centroids!E3)^2+((F23-Scaler!C6)/Scaler!D6-Centroids!F3)^2+((G23-Scaler!C7)/Scaler!D7-Centroids!G3)^2+((H23-Scaler!C8)/Scaler!D8-Centroids!H3)^2+((I23-Scaler!C9)/Scaler!D9-Centroids!I3)^2+((J23-Scaler!C10)/Scaler!D10-Centroids!J3)^2+((K23-Scaler!C11)/Scaler!D11-Centroids!K3)^2),SQRT(((B23-Scaler!C2)/Scaler!D2-Centroids!B4)^2+((C23-Scaler!C3)/Scaler!D3-Centroids!C4)^2+((D23-Scaler!C4)/Scaler!D4-Centroids!D4)^2+((E23-Scaler!C5)/Scaler!D5-Centroids!E4)^2+((F23-Scaler!C6)/Scaler!D6-Centroids!F4)^2+((G23-Scaler!C7)/Scaler!D7-Centroids!G4)^2+((H23-Scaler!C8)/Scaler!D8-Centroids!H4)^2+((I23-Scaler!C9)/Scaler!D9-Centroids!I4)^2+((J23-Scaler!C10)/Scaler!D10-Centroids!J4)^2+((K23-Scaler!C11)/Scaler!D11-Centroids!K4)^2),SQRT(((B23-Scaler!C2)/Scaler!D2-Centroids!B5)^2+((C23-Scaler!C3)/Scaler!D3-Centroids!C5)^2+((D23-Scaler!C4)/Scaler!D4-Centroids!D5)^2+((E23-Scaler!C5)/Scaler!D5-Centroids!E5)^2+((F23-Scaler!C6)/Scaler!D6-Centroids!F5)^2+((G23-Scaler!C7)/Scaler!D7-Centroids!G5)^2+((H23-Scaler!C8)/Scaler!D8-Centroids!H5)^2+((I23-Scaler!C9)/Scaler!D9-Centroids!I5)^2+((J23-Scaler!C10)/Scaler!D10-Centroids!J5)^2+((K23-Scaler!C11)/Scaler!D11-Centroids!K5)^2)),0,IF(SQRT(((B23-Scaler!C2)/Scaler!D2-Centroids!B3)^2+((C23-Scaler!C3)/Scaler!D3-Centroids!C3)^2+((D23-Scaler!C4)/Scaler!D4-Centroids!D3)^2+((E23-Scaler!C5)/Scaler!D5-Centroids!E3)^2+((F23-Scaler!C6)/Scaler!D6-Centroids!F3)^2+((G23-Scaler!C7)/Scaler!D7-Centroids!G3)^2+((H23-Scaler!C8)/Scaler!D8-Centroids!H3)^2+((I23-Scaler!C9)/Scaler!D9-Centroids!I3)^2+((J23-Scaler!C10)/Scaler!D10-Centroids!J3)^2+((K23-Scaler!C11)/Scaler!D11-Centroids!K3)^2)&lt;=MIN(SQRT(((B23-Scaler!C2)/Scaler!D2-Centroids!B2)^2+((C23-Scaler!C3)/Scaler!D3-Centroids!C2)^2+((D23-Scaler!C4)/Scaler!D4-Centroids!D2)^2+((E23-Scaler!C5)/Scaler!D5-Centroids!E2)^2+((F23-Scaler!C6)/Scaler!D6-Centroids!F2)^2+((G23-Scaler!C7)/Scaler!D7-Centroids!G2)^2+((H23-Scaler!C8)/Scaler!D8-Centroids!H2)^2+((I23-Scaler!C9)/Scaler!D9-Centroids!I2)^2+((J23-Scaler!C10)/Scaler!D10-Centroids!J2)^2+((K23-Scaler!C11)/Scaler!D11-Centroids!K2)^2),SQRT(((B23-Scaler!C2)/Scaler!D2-Centroids!B4)^2+((C23-Scaler!C3)/Scaler!D3-Centroids!C4)^2+((D23-Scaler!C4)/Scaler!D4-Centroids!D4)^2+((E23-Scaler!C5)/Scaler!D5-Centroids!E4)^2+((F23-Scaler!C6)/Scaler!D6-Centroids!F4)^2+((G23-Scaler!C7)/Scaler!D7-Centroids!G4)^2+((H23-Scaler!C8)/Scaler!D8-Centroids!H4)^2+((I23-Scaler!C9)/Scaler!D9-Centroids!I4)^2+((J23-Scaler!C10)/Scaler!D10-Centroids!J4)^2+((K23-Scaler!C11)/Scaler!D11-Centroids!K4)^2),SQRT(((B23-Scaler!C2)/Scaler!D2-Centroids!B5)^2+((C23-Scaler!C3)/Scaler!D3-Centroids!C5)^2+((D23-Scaler!C4)/Scaler!D4-Centroids!D5)^2+((E23-Scaler!C5)/Scaler!D5-Centroids!E5)^2+((F23-Scaler!C6)/Scaler!D6-Centroids!F5)^2+((G23-Scaler!C7)/Scaler!D7-Centroids!G5)^2+((H23-Scaler!C8)/Scaler!D8-Centroids!H5)^2+((I23-Scaler!C9)/Scaler!D9-Centroids!I5)^2+((J23-Scaler!C10)/Scaler!D10-Centroids!J5)^2+((K23-Scaler!C11)/Scaler!D11-Centroids!K5)^2)),1,IF(SQRT(((B23-Scaler!C2)/Scaler!D2-Centroids!B4)^2+((C23-Scaler!C3)/Scaler!D3-Centroids!C4)^2+((D23-Scaler!C4)/Scaler!D4-Centroids!D4)^2+((E23-Scaler!C5)/Scaler!D5-Centroids!E4)^2+((F23-Scaler!C6)/Scaler!D6-Centroids!F4)^2+((G23-Scaler!C7)/Scaler!D7-Centroids!G4)^2+((H23-Scaler!C8)/Scaler!D8-Centroids!H4)^2+((I23-Scaler!C9)/Scaler!D9-Centroids!I4)^2+((J23-Scaler!C10)/Scaler!D10-Centroids!J4)^2+((K23-Scaler!C11)/Scaler!D11-Centroids!K4)^2)&lt;=MIN(SQRT(((B23-Scaler!C2)/Scaler!D2-Centroids!B2)^2+((C23-Scaler!C3)/Scaler!D3-Centroids!C2)^2+((D23-Scaler!C4)/Scaler!D4-Centroids!D2)^2+((E23-Scaler!C5)/Scaler!D5-Centroids!E2)^2+((F23-Scaler!C6)/Scaler!D6-Centroids!F2)^2+((G23-Scaler!C7)/Scaler!D7-Centroids!G2)^2+((H23-Scaler!C8)/Scaler!D8-Centroids!H2)^2+((I23-Scaler!C9)/Scaler!D9-Centroids!I2)^2+((J23-Scaler!C10)/Scaler!D10-Centroids!J2)^2+((K23-Scaler!C11)/Scaler!D11-Centroids!K2)^2),SQRT(((B23-Scaler!C2)/Scaler!D2-Centroids!B3)^2+((C23-Scaler!C3)/Scaler!D3-Centroids!C3)^2+((D23-Scaler!C4)/Scaler!D4-Centroids!D3)^2+((E23-Scaler!C5)/Scaler!D5-Centroids!E3)^2+((F23-Scaler!C6)/Scaler!D6-Centroids!F3)^2+((G23-Scaler!C7)/Scaler!D7-Centroids!G3)^2+((H23-Scaler!C8)/Scaler!D8-Centroids!H3)^2+((I23-Scaler!C9)/Scaler!D9-Centroids!I3)^2+((J23-Scaler!C10)/Scaler!D10-Centroids!J3)^2+((K23-Scaler!C11)/Scaler!D11-Centroids!K3)^2),SQRT(((B23-Scaler!C2)/Scaler!D2-Centroids!B5)^2+((C23-Scaler!C3)/Scaler!D3-Centroids!C5)^2+((D23-Scaler!C4)/Scaler!D4-Centroids!D5)^2+((E23-Scaler!C5)/Scaler!D5-Centroids!E5)^2+((F23-Scaler!C6)/Scaler!D6-Centroids!F5)^2+((G23-Scaler!C7)/Scaler!D7-Centroids!G5)^2+((H23-Scaler!C8)/Scaler!D8-Centroids!H5)^2+((I23-Scaler!C9)/Scaler!D9-Centroids!I5)^2+((J23-Scaler!C10)/Scaler!D10-Centroids!J5)^2+((K23-Scaler!C11)/Scaler!D11-Centroids!K5)^2)),2,3))))</f>
        <v/>
      </c>
      <c r="M23" s="17" t="str">
        <f>IF(A23="","",VLOOKUP(L23,{0,"Performance Athletes";1,"Casual Walkers";2,"Sneakerheads";3,"Weekend Warriors"},2,FALSE()))</f>
        <v/>
      </c>
      <c r="N23" s="17" t="str">
        <f t="shared" si="0"/>
        <v/>
      </c>
    </row>
    <row r="24" spans="12:14" ht="15" customHeight="1" x14ac:dyDescent="0.3">
      <c r="L24" s="17" t="str">
        <f>IF(A24="","",IF(SQRT(((B24-Scaler!C2)/Scaler!D2-Centroids!B2)^2+((C24-Scaler!C3)/Scaler!D3-Centroids!C2)^2+((D24-Scaler!C4)/Scaler!D4-Centroids!D2)^2+((E24-Scaler!C5)/Scaler!D5-Centroids!E2)^2+((F24-Scaler!C6)/Scaler!D6-Centroids!F2)^2+((G24-Scaler!C7)/Scaler!D7-Centroids!G2)^2+((H24-Scaler!C8)/Scaler!D8-Centroids!H2)^2+((I24-Scaler!C9)/Scaler!D9-Centroids!I2)^2+((J24-Scaler!C10)/Scaler!D10-Centroids!J2)^2+((K24-Scaler!C11)/Scaler!D11-Centroids!K2)^2)&lt;=MIN(SQRT(((B24-Scaler!C2)/Scaler!D2-Centroids!B3)^2+((C24-Scaler!C3)/Scaler!D3-Centroids!C3)^2+((D24-Scaler!C4)/Scaler!D4-Centroids!D3)^2+((E24-Scaler!C5)/Scaler!D5-Centroids!E3)^2+((F24-Scaler!C6)/Scaler!D6-Centroids!F3)^2+((G24-Scaler!C7)/Scaler!D7-Centroids!G3)^2+((H24-Scaler!C8)/Scaler!D8-Centroids!H3)^2+((I24-Scaler!C9)/Scaler!D9-Centroids!I3)^2+((J24-Scaler!C10)/Scaler!D10-Centroids!J3)^2+((K24-Scaler!C11)/Scaler!D11-Centroids!K3)^2),SQRT(((B24-Scaler!C2)/Scaler!D2-Centroids!B4)^2+((C24-Scaler!C3)/Scaler!D3-Centroids!C4)^2+((D24-Scaler!C4)/Scaler!D4-Centroids!D4)^2+((E24-Scaler!C5)/Scaler!D5-Centroids!E4)^2+((F24-Scaler!C6)/Scaler!D6-Centroids!F4)^2+((G24-Scaler!C7)/Scaler!D7-Centroids!G4)^2+((H24-Scaler!C8)/Scaler!D8-Centroids!H4)^2+((I24-Scaler!C9)/Scaler!D9-Centroids!I4)^2+((J24-Scaler!C10)/Scaler!D10-Centroids!J4)^2+((K24-Scaler!C11)/Scaler!D11-Centroids!K4)^2),SQRT(((B24-Scaler!C2)/Scaler!D2-Centroids!B5)^2+((C24-Scaler!C3)/Scaler!D3-Centroids!C5)^2+((D24-Scaler!C4)/Scaler!D4-Centroids!D5)^2+((E24-Scaler!C5)/Scaler!D5-Centroids!E5)^2+((F24-Scaler!C6)/Scaler!D6-Centroids!F5)^2+((G24-Scaler!C7)/Scaler!D7-Centroids!G5)^2+((H24-Scaler!C8)/Scaler!D8-Centroids!H5)^2+((I24-Scaler!C9)/Scaler!D9-Centroids!I5)^2+((J24-Scaler!C10)/Scaler!D10-Centroids!J5)^2+((K24-Scaler!C11)/Scaler!D11-Centroids!K5)^2)),0,IF(SQRT(((B24-Scaler!C2)/Scaler!D2-Centroids!B3)^2+((C24-Scaler!C3)/Scaler!D3-Centroids!C3)^2+((D24-Scaler!C4)/Scaler!D4-Centroids!D3)^2+((E24-Scaler!C5)/Scaler!D5-Centroids!E3)^2+((F24-Scaler!C6)/Scaler!D6-Centroids!F3)^2+((G24-Scaler!C7)/Scaler!D7-Centroids!G3)^2+((H24-Scaler!C8)/Scaler!D8-Centroids!H3)^2+((I24-Scaler!C9)/Scaler!D9-Centroids!I3)^2+((J24-Scaler!C10)/Scaler!D10-Centroids!J3)^2+((K24-Scaler!C11)/Scaler!D11-Centroids!K3)^2)&lt;=MIN(SQRT(((B24-Scaler!C2)/Scaler!D2-Centroids!B2)^2+((C24-Scaler!C3)/Scaler!D3-Centroids!C2)^2+((D24-Scaler!C4)/Scaler!D4-Centroids!D2)^2+((E24-Scaler!C5)/Scaler!D5-Centroids!E2)^2+((F24-Scaler!C6)/Scaler!D6-Centroids!F2)^2+((G24-Scaler!C7)/Scaler!D7-Centroids!G2)^2+((H24-Scaler!C8)/Scaler!D8-Centroids!H2)^2+((I24-Scaler!C9)/Scaler!D9-Centroids!I2)^2+((J24-Scaler!C10)/Scaler!D10-Centroids!J2)^2+((K24-Scaler!C11)/Scaler!D11-Centroids!K2)^2),SQRT(((B24-Scaler!C2)/Scaler!D2-Centroids!B4)^2+((C24-Scaler!C3)/Scaler!D3-Centroids!C4)^2+((D24-Scaler!C4)/Scaler!D4-Centroids!D4)^2+((E24-Scaler!C5)/Scaler!D5-Centroids!E4)^2+((F24-Scaler!C6)/Scaler!D6-Centroids!F4)^2+((G24-Scaler!C7)/Scaler!D7-Centroids!G4)^2+((H24-Scaler!C8)/Scaler!D8-Centroids!H4)^2+((I24-Scaler!C9)/Scaler!D9-Centroids!I4)^2+((J24-Scaler!C10)/Scaler!D10-Centroids!J4)^2+((K24-Scaler!C11)/Scaler!D11-Centroids!K4)^2),SQRT(((B24-Scaler!C2)/Scaler!D2-Centroids!B5)^2+((C24-Scaler!C3)/Scaler!D3-Centroids!C5)^2+((D24-Scaler!C4)/Scaler!D4-Centroids!D5)^2+((E24-Scaler!C5)/Scaler!D5-Centroids!E5)^2+((F24-Scaler!C6)/Scaler!D6-Centroids!F5)^2+((G24-Scaler!C7)/Scaler!D7-Centroids!G5)^2+((H24-Scaler!C8)/Scaler!D8-Centroids!H5)^2+((I24-Scaler!C9)/Scaler!D9-Centroids!I5)^2+((J24-Scaler!C10)/Scaler!D10-Centroids!J5)^2+((K24-Scaler!C11)/Scaler!D11-Centroids!K5)^2)),1,IF(SQRT(((B24-Scaler!C2)/Scaler!D2-Centroids!B4)^2+((C24-Scaler!C3)/Scaler!D3-Centroids!C4)^2+((D24-Scaler!C4)/Scaler!D4-Centroids!D4)^2+((E24-Scaler!C5)/Scaler!D5-Centroids!E4)^2+((F24-Scaler!C6)/Scaler!D6-Centroids!F4)^2+((G24-Scaler!C7)/Scaler!D7-Centroids!G4)^2+((H24-Scaler!C8)/Scaler!D8-Centroids!H4)^2+((I24-Scaler!C9)/Scaler!D9-Centroids!I4)^2+((J24-Scaler!C10)/Scaler!D10-Centroids!J4)^2+((K24-Scaler!C11)/Scaler!D11-Centroids!K4)^2)&lt;=MIN(SQRT(((B24-Scaler!C2)/Scaler!D2-Centroids!B2)^2+((C24-Scaler!C3)/Scaler!D3-Centroids!C2)^2+((D24-Scaler!C4)/Scaler!D4-Centroids!D2)^2+((E24-Scaler!C5)/Scaler!D5-Centroids!E2)^2+((F24-Scaler!C6)/Scaler!D6-Centroids!F2)^2+((G24-Scaler!C7)/Scaler!D7-Centroids!G2)^2+((H24-Scaler!C8)/Scaler!D8-Centroids!H2)^2+((I24-Scaler!C9)/Scaler!D9-Centroids!I2)^2+((J24-Scaler!C10)/Scaler!D10-Centroids!J2)^2+((K24-Scaler!C11)/Scaler!D11-Centroids!K2)^2),SQRT(((B24-Scaler!C2)/Scaler!D2-Centroids!B3)^2+((C24-Scaler!C3)/Scaler!D3-Centroids!C3)^2+((D24-Scaler!C4)/Scaler!D4-Centroids!D3)^2+((E24-Scaler!C5)/Scaler!D5-Centroids!E3)^2+((F24-Scaler!C6)/Scaler!D6-Centroids!F3)^2+((G24-Scaler!C7)/Scaler!D7-Centroids!G3)^2+((H24-Scaler!C8)/Scaler!D8-Centroids!H3)^2+((I24-Scaler!C9)/Scaler!D9-Centroids!I3)^2+((J24-Scaler!C10)/Scaler!D10-Centroids!J3)^2+((K24-Scaler!C11)/Scaler!D11-Centroids!K3)^2),SQRT(((B24-Scaler!C2)/Scaler!D2-Centroids!B5)^2+((C24-Scaler!C3)/Scaler!D3-Centroids!C5)^2+((D24-Scaler!C4)/Scaler!D4-Centroids!D5)^2+((E24-Scaler!C5)/Scaler!D5-Centroids!E5)^2+((F24-Scaler!C6)/Scaler!D6-Centroids!F5)^2+((G24-Scaler!C7)/Scaler!D7-Centroids!G5)^2+((H24-Scaler!C8)/Scaler!D8-Centroids!H5)^2+((I24-Scaler!C9)/Scaler!D9-Centroids!I5)^2+((J24-Scaler!C10)/Scaler!D10-Centroids!J5)^2+((K24-Scaler!C11)/Scaler!D11-Centroids!K5)^2)),2,3))))</f>
        <v/>
      </c>
      <c r="M24" s="17" t="str">
        <f>IF(A24="","",VLOOKUP(L24,{0,"Performance Athletes";1,"Casual Walkers";2,"Sneakerheads";3,"Weekend Warriors"},2,FALSE()))</f>
        <v/>
      </c>
      <c r="N24" s="17" t="str">
        <f t="shared" si="0"/>
        <v/>
      </c>
    </row>
    <row r="25" spans="12:14" ht="15" customHeight="1" x14ac:dyDescent="0.3">
      <c r="L25" s="17" t="str">
        <f>IF(A25="","",IF(SQRT(((B25-Scaler!C2)/Scaler!D2-Centroids!B2)^2+((C25-Scaler!C3)/Scaler!D3-Centroids!C2)^2+((D25-Scaler!C4)/Scaler!D4-Centroids!D2)^2+((E25-Scaler!C5)/Scaler!D5-Centroids!E2)^2+((F25-Scaler!C6)/Scaler!D6-Centroids!F2)^2+((G25-Scaler!C7)/Scaler!D7-Centroids!G2)^2+((H25-Scaler!C8)/Scaler!D8-Centroids!H2)^2+((I25-Scaler!C9)/Scaler!D9-Centroids!I2)^2+((J25-Scaler!C10)/Scaler!D10-Centroids!J2)^2+((K25-Scaler!C11)/Scaler!D11-Centroids!K2)^2)&lt;=MIN(SQRT(((B25-Scaler!C2)/Scaler!D2-Centroids!B3)^2+((C25-Scaler!C3)/Scaler!D3-Centroids!C3)^2+((D25-Scaler!C4)/Scaler!D4-Centroids!D3)^2+((E25-Scaler!C5)/Scaler!D5-Centroids!E3)^2+((F25-Scaler!C6)/Scaler!D6-Centroids!F3)^2+((G25-Scaler!C7)/Scaler!D7-Centroids!G3)^2+((H25-Scaler!C8)/Scaler!D8-Centroids!H3)^2+((I25-Scaler!C9)/Scaler!D9-Centroids!I3)^2+((J25-Scaler!C10)/Scaler!D10-Centroids!J3)^2+((K25-Scaler!C11)/Scaler!D11-Centroids!K3)^2),SQRT(((B25-Scaler!C2)/Scaler!D2-Centroids!B4)^2+((C25-Scaler!C3)/Scaler!D3-Centroids!C4)^2+((D25-Scaler!C4)/Scaler!D4-Centroids!D4)^2+((E25-Scaler!C5)/Scaler!D5-Centroids!E4)^2+((F25-Scaler!C6)/Scaler!D6-Centroids!F4)^2+((G25-Scaler!C7)/Scaler!D7-Centroids!G4)^2+((H25-Scaler!C8)/Scaler!D8-Centroids!H4)^2+((I25-Scaler!C9)/Scaler!D9-Centroids!I4)^2+((J25-Scaler!C10)/Scaler!D10-Centroids!J4)^2+((K25-Scaler!C11)/Scaler!D11-Centroids!K4)^2),SQRT(((B25-Scaler!C2)/Scaler!D2-Centroids!B5)^2+((C25-Scaler!C3)/Scaler!D3-Centroids!C5)^2+((D25-Scaler!C4)/Scaler!D4-Centroids!D5)^2+((E25-Scaler!C5)/Scaler!D5-Centroids!E5)^2+((F25-Scaler!C6)/Scaler!D6-Centroids!F5)^2+((G25-Scaler!C7)/Scaler!D7-Centroids!G5)^2+((H25-Scaler!C8)/Scaler!D8-Centroids!H5)^2+((I25-Scaler!C9)/Scaler!D9-Centroids!I5)^2+((J25-Scaler!C10)/Scaler!D10-Centroids!J5)^2+((K25-Scaler!C11)/Scaler!D11-Centroids!K5)^2)),0,IF(SQRT(((B25-Scaler!C2)/Scaler!D2-Centroids!B3)^2+((C25-Scaler!C3)/Scaler!D3-Centroids!C3)^2+((D25-Scaler!C4)/Scaler!D4-Centroids!D3)^2+((E25-Scaler!C5)/Scaler!D5-Centroids!E3)^2+((F25-Scaler!C6)/Scaler!D6-Centroids!F3)^2+((G25-Scaler!C7)/Scaler!D7-Centroids!G3)^2+((H25-Scaler!C8)/Scaler!D8-Centroids!H3)^2+((I25-Scaler!C9)/Scaler!D9-Centroids!I3)^2+((J25-Scaler!C10)/Scaler!D10-Centroids!J3)^2+((K25-Scaler!C11)/Scaler!D11-Centroids!K3)^2)&lt;=MIN(SQRT(((B25-Scaler!C2)/Scaler!D2-Centroids!B2)^2+((C25-Scaler!C3)/Scaler!D3-Centroids!C2)^2+((D25-Scaler!C4)/Scaler!D4-Centroids!D2)^2+((E25-Scaler!C5)/Scaler!D5-Centroids!E2)^2+((F25-Scaler!C6)/Scaler!D6-Centroids!F2)^2+((G25-Scaler!C7)/Scaler!D7-Centroids!G2)^2+((H25-Scaler!C8)/Scaler!D8-Centroids!H2)^2+((I25-Scaler!C9)/Scaler!D9-Centroids!I2)^2+((J25-Scaler!C10)/Scaler!D10-Centroids!J2)^2+((K25-Scaler!C11)/Scaler!D11-Centroids!K2)^2),SQRT(((B25-Scaler!C2)/Scaler!D2-Centroids!B4)^2+((C25-Scaler!C3)/Scaler!D3-Centroids!C4)^2+((D25-Scaler!C4)/Scaler!D4-Centroids!D4)^2+((E25-Scaler!C5)/Scaler!D5-Centroids!E4)^2+((F25-Scaler!C6)/Scaler!D6-Centroids!F4)^2+((G25-Scaler!C7)/Scaler!D7-Centroids!G4)^2+((H25-Scaler!C8)/Scaler!D8-Centroids!H4)^2+((I25-Scaler!C9)/Scaler!D9-Centroids!I4)^2+((J25-Scaler!C10)/Scaler!D10-Centroids!J4)^2+((K25-Scaler!C11)/Scaler!D11-Centroids!K4)^2),SQRT(((B25-Scaler!C2)/Scaler!D2-Centroids!B5)^2+((C25-Scaler!C3)/Scaler!D3-Centroids!C5)^2+((D25-Scaler!C4)/Scaler!D4-Centroids!D5)^2+((E25-Scaler!C5)/Scaler!D5-Centroids!E5)^2+((F25-Scaler!C6)/Scaler!D6-Centroids!F5)^2+((G25-Scaler!C7)/Scaler!D7-Centroids!G5)^2+((H25-Scaler!C8)/Scaler!D8-Centroids!H5)^2+((I25-Scaler!C9)/Scaler!D9-Centroids!I5)^2+((J25-Scaler!C10)/Scaler!D10-Centroids!J5)^2+((K25-Scaler!C11)/Scaler!D11-Centroids!K5)^2)),1,IF(SQRT(((B25-Scaler!C2)/Scaler!D2-Centroids!B4)^2+((C25-Scaler!C3)/Scaler!D3-Centroids!C4)^2+((D25-Scaler!C4)/Scaler!D4-Centroids!D4)^2+((E25-Scaler!C5)/Scaler!D5-Centroids!E4)^2+((F25-Scaler!C6)/Scaler!D6-Centroids!F4)^2+((G25-Scaler!C7)/Scaler!D7-Centroids!G4)^2+((H25-Scaler!C8)/Scaler!D8-Centroids!H4)^2+((I25-Scaler!C9)/Scaler!D9-Centroids!I4)^2+((J25-Scaler!C10)/Scaler!D10-Centroids!J4)^2+((K25-Scaler!C11)/Scaler!D11-Centroids!K4)^2)&lt;=MIN(SQRT(((B25-Scaler!C2)/Scaler!D2-Centroids!B2)^2+((C25-Scaler!C3)/Scaler!D3-Centroids!C2)^2+((D25-Scaler!C4)/Scaler!D4-Centroids!D2)^2+((E25-Scaler!C5)/Scaler!D5-Centroids!E2)^2+((F25-Scaler!C6)/Scaler!D6-Centroids!F2)^2+((G25-Scaler!C7)/Scaler!D7-Centroids!G2)^2+((H25-Scaler!C8)/Scaler!D8-Centroids!H2)^2+((I25-Scaler!C9)/Scaler!D9-Centroids!I2)^2+((J25-Scaler!C10)/Scaler!D10-Centroids!J2)^2+((K25-Scaler!C11)/Scaler!D11-Centroids!K2)^2),SQRT(((B25-Scaler!C2)/Scaler!D2-Centroids!B3)^2+((C25-Scaler!C3)/Scaler!D3-Centroids!C3)^2+((D25-Scaler!C4)/Scaler!D4-Centroids!D3)^2+((E25-Scaler!C5)/Scaler!D5-Centroids!E3)^2+((F25-Scaler!C6)/Scaler!D6-Centroids!F3)^2+((G25-Scaler!C7)/Scaler!D7-Centroids!G3)^2+((H25-Scaler!C8)/Scaler!D8-Centroids!H3)^2+((I25-Scaler!C9)/Scaler!D9-Centroids!I3)^2+((J25-Scaler!C10)/Scaler!D10-Centroids!J3)^2+((K25-Scaler!C11)/Scaler!D11-Centroids!K3)^2),SQRT(((B25-Scaler!C2)/Scaler!D2-Centroids!B5)^2+((C25-Scaler!C3)/Scaler!D3-Centroids!C5)^2+((D25-Scaler!C4)/Scaler!D4-Centroids!D5)^2+((E25-Scaler!C5)/Scaler!D5-Centroids!E5)^2+((F25-Scaler!C6)/Scaler!D6-Centroids!F5)^2+((G25-Scaler!C7)/Scaler!D7-Centroids!G5)^2+((H25-Scaler!C8)/Scaler!D8-Centroids!H5)^2+((I25-Scaler!C9)/Scaler!D9-Centroids!I5)^2+((J25-Scaler!C10)/Scaler!D10-Centroids!J5)^2+((K25-Scaler!C11)/Scaler!D11-Centroids!K5)^2)),2,3))))</f>
        <v/>
      </c>
      <c r="M25" s="17" t="str">
        <f>IF(A25="","",VLOOKUP(L25,{0,"Performance Athletes";1,"Casual Walkers";2,"Sneakerheads";3,"Weekend Warriors"},2,FALSE()))</f>
        <v/>
      </c>
      <c r="N25" s="17" t="str">
        <f t="shared" si="0"/>
        <v/>
      </c>
    </row>
    <row r="26" spans="12:14" ht="15" customHeight="1" x14ac:dyDescent="0.3">
      <c r="L26" s="17" t="str">
        <f>IF(A26="","",IF(SQRT(((B26-Scaler!C2)/Scaler!D2-Centroids!B2)^2+((C26-Scaler!C3)/Scaler!D3-Centroids!C2)^2+((D26-Scaler!C4)/Scaler!D4-Centroids!D2)^2+((E26-Scaler!C5)/Scaler!D5-Centroids!E2)^2+((F26-Scaler!C6)/Scaler!D6-Centroids!F2)^2+((G26-Scaler!C7)/Scaler!D7-Centroids!G2)^2+((H26-Scaler!C8)/Scaler!D8-Centroids!H2)^2+((I26-Scaler!C9)/Scaler!D9-Centroids!I2)^2+((J26-Scaler!C10)/Scaler!D10-Centroids!J2)^2+((K26-Scaler!C11)/Scaler!D11-Centroids!K2)^2)&lt;=MIN(SQRT(((B26-Scaler!C2)/Scaler!D2-Centroids!B3)^2+((C26-Scaler!C3)/Scaler!D3-Centroids!C3)^2+((D26-Scaler!C4)/Scaler!D4-Centroids!D3)^2+((E26-Scaler!C5)/Scaler!D5-Centroids!E3)^2+((F26-Scaler!C6)/Scaler!D6-Centroids!F3)^2+((G26-Scaler!C7)/Scaler!D7-Centroids!G3)^2+((H26-Scaler!C8)/Scaler!D8-Centroids!H3)^2+((I26-Scaler!C9)/Scaler!D9-Centroids!I3)^2+((J26-Scaler!C10)/Scaler!D10-Centroids!J3)^2+((K26-Scaler!C11)/Scaler!D11-Centroids!K3)^2),SQRT(((B26-Scaler!C2)/Scaler!D2-Centroids!B4)^2+((C26-Scaler!C3)/Scaler!D3-Centroids!C4)^2+((D26-Scaler!C4)/Scaler!D4-Centroids!D4)^2+((E26-Scaler!C5)/Scaler!D5-Centroids!E4)^2+((F26-Scaler!C6)/Scaler!D6-Centroids!F4)^2+((G26-Scaler!C7)/Scaler!D7-Centroids!G4)^2+((H26-Scaler!C8)/Scaler!D8-Centroids!H4)^2+((I26-Scaler!C9)/Scaler!D9-Centroids!I4)^2+((J26-Scaler!C10)/Scaler!D10-Centroids!J4)^2+((K26-Scaler!C11)/Scaler!D11-Centroids!K4)^2),SQRT(((B26-Scaler!C2)/Scaler!D2-Centroids!B5)^2+((C26-Scaler!C3)/Scaler!D3-Centroids!C5)^2+((D26-Scaler!C4)/Scaler!D4-Centroids!D5)^2+((E26-Scaler!C5)/Scaler!D5-Centroids!E5)^2+((F26-Scaler!C6)/Scaler!D6-Centroids!F5)^2+((G26-Scaler!C7)/Scaler!D7-Centroids!G5)^2+((H26-Scaler!C8)/Scaler!D8-Centroids!H5)^2+((I26-Scaler!C9)/Scaler!D9-Centroids!I5)^2+((J26-Scaler!C10)/Scaler!D10-Centroids!J5)^2+((K26-Scaler!C11)/Scaler!D11-Centroids!K5)^2)),0,IF(SQRT(((B26-Scaler!C2)/Scaler!D2-Centroids!B3)^2+((C26-Scaler!C3)/Scaler!D3-Centroids!C3)^2+((D26-Scaler!C4)/Scaler!D4-Centroids!D3)^2+((E26-Scaler!C5)/Scaler!D5-Centroids!E3)^2+((F26-Scaler!C6)/Scaler!D6-Centroids!F3)^2+((G26-Scaler!C7)/Scaler!D7-Centroids!G3)^2+((H26-Scaler!C8)/Scaler!D8-Centroids!H3)^2+((I26-Scaler!C9)/Scaler!D9-Centroids!I3)^2+((J26-Scaler!C10)/Scaler!D10-Centroids!J3)^2+((K26-Scaler!C11)/Scaler!D11-Centroids!K3)^2)&lt;=MIN(SQRT(((B26-Scaler!C2)/Scaler!D2-Centroids!B2)^2+((C26-Scaler!C3)/Scaler!D3-Centroids!C2)^2+((D26-Scaler!C4)/Scaler!D4-Centroids!D2)^2+((E26-Scaler!C5)/Scaler!D5-Centroids!E2)^2+((F26-Scaler!C6)/Scaler!D6-Centroids!F2)^2+((G26-Scaler!C7)/Scaler!D7-Centroids!G2)^2+((H26-Scaler!C8)/Scaler!D8-Centroids!H2)^2+((I26-Scaler!C9)/Scaler!D9-Centroids!I2)^2+((J26-Scaler!C10)/Scaler!D10-Centroids!J2)^2+((K26-Scaler!C11)/Scaler!D11-Centroids!K2)^2),SQRT(((B26-Scaler!C2)/Scaler!D2-Centroids!B4)^2+((C26-Scaler!C3)/Scaler!D3-Centroids!C4)^2+((D26-Scaler!C4)/Scaler!D4-Centroids!D4)^2+((E26-Scaler!C5)/Scaler!D5-Centroids!E4)^2+((F26-Scaler!C6)/Scaler!D6-Centroids!F4)^2+((G26-Scaler!C7)/Scaler!D7-Centroids!G4)^2+((H26-Scaler!C8)/Scaler!D8-Centroids!H4)^2+((I26-Scaler!C9)/Scaler!D9-Centroids!I4)^2+((J26-Scaler!C10)/Scaler!D10-Centroids!J4)^2+((K26-Scaler!C11)/Scaler!D11-Centroids!K4)^2),SQRT(((B26-Scaler!C2)/Scaler!D2-Centroids!B5)^2+((C26-Scaler!C3)/Scaler!D3-Centroids!C5)^2+((D26-Scaler!C4)/Scaler!D4-Centroids!D5)^2+((E26-Scaler!C5)/Scaler!D5-Centroids!E5)^2+((F26-Scaler!C6)/Scaler!D6-Centroids!F5)^2+((G26-Scaler!C7)/Scaler!D7-Centroids!G5)^2+((H26-Scaler!C8)/Scaler!D8-Centroids!H5)^2+((I26-Scaler!C9)/Scaler!D9-Centroids!I5)^2+((J26-Scaler!C10)/Scaler!D10-Centroids!J5)^2+((K26-Scaler!C11)/Scaler!D11-Centroids!K5)^2)),1,IF(SQRT(((B26-Scaler!C2)/Scaler!D2-Centroids!B4)^2+((C26-Scaler!C3)/Scaler!D3-Centroids!C4)^2+((D26-Scaler!C4)/Scaler!D4-Centroids!D4)^2+((E26-Scaler!C5)/Scaler!D5-Centroids!E4)^2+((F26-Scaler!C6)/Scaler!D6-Centroids!F4)^2+((G26-Scaler!C7)/Scaler!D7-Centroids!G4)^2+((H26-Scaler!C8)/Scaler!D8-Centroids!H4)^2+((I26-Scaler!C9)/Scaler!D9-Centroids!I4)^2+((J26-Scaler!C10)/Scaler!D10-Centroids!J4)^2+((K26-Scaler!C11)/Scaler!D11-Centroids!K4)^2)&lt;=MIN(SQRT(((B26-Scaler!C2)/Scaler!D2-Centroids!B2)^2+((C26-Scaler!C3)/Scaler!D3-Centroids!C2)^2+((D26-Scaler!C4)/Scaler!D4-Centroids!D2)^2+((E26-Scaler!C5)/Scaler!D5-Centroids!E2)^2+((F26-Scaler!C6)/Scaler!D6-Centroids!F2)^2+((G26-Scaler!C7)/Scaler!D7-Centroids!G2)^2+((H26-Scaler!C8)/Scaler!D8-Centroids!H2)^2+((I26-Scaler!C9)/Scaler!D9-Centroids!I2)^2+((J26-Scaler!C10)/Scaler!D10-Centroids!J2)^2+((K26-Scaler!C11)/Scaler!D11-Centroids!K2)^2),SQRT(((B26-Scaler!C2)/Scaler!D2-Centroids!B3)^2+((C26-Scaler!C3)/Scaler!D3-Centroids!C3)^2+((D26-Scaler!C4)/Scaler!D4-Centroids!D3)^2+((E26-Scaler!C5)/Scaler!D5-Centroids!E3)^2+((F26-Scaler!C6)/Scaler!D6-Centroids!F3)^2+((G26-Scaler!C7)/Scaler!D7-Centroids!G3)^2+((H26-Scaler!C8)/Scaler!D8-Centroids!H3)^2+((I26-Scaler!C9)/Scaler!D9-Centroids!I3)^2+((J26-Scaler!C10)/Scaler!D10-Centroids!J3)^2+((K26-Scaler!C11)/Scaler!D11-Centroids!K3)^2),SQRT(((B26-Scaler!C2)/Scaler!D2-Centroids!B5)^2+((C26-Scaler!C3)/Scaler!D3-Centroids!C5)^2+((D26-Scaler!C4)/Scaler!D4-Centroids!D5)^2+((E26-Scaler!C5)/Scaler!D5-Centroids!E5)^2+((F26-Scaler!C6)/Scaler!D6-Centroids!F5)^2+((G26-Scaler!C7)/Scaler!D7-Centroids!G5)^2+((H26-Scaler!C8)/Scaler!D8-Centroids!H5)^2+((I26-Scaler!C9)/Scaler!D9-Centroids!I5)^2+((J26-Scaler!C10)/Scaler!D10-Centroids!J5)^2+((K26-Scaler!C11)/Scaler!D11-Centroids!K5)^2)),2,3))))</f>
        <v/>
      </c>
      <c r="M26" s="17" t="str">
        <f>IF(A26="","",VLOOKUP(L26,{0,"Performance Athletes";1,"Casual Walkers";2,"Sneakerheads";3,"Weekend Warriors"},2,FALSE()))</f>
        <v/>
      </c>
      <c r="N26" s="17" t="str">
        <f t="shared" si="0"/>
        <v/>
      </c>
    </row>
    <row r="27" spans="12:14" ht="15" customHeight="1" x14ac:dyDescent="0.3">
      <c r="L27" s="17" t="str">
        <f>IF(A27="","",IF(SQRT(((B27-Scaler!C2)/Scaler!D2-Centroids!B2)^2+((C27-Scaler!C3)/Scaler!D3-Centroids!C2)^2+((D27-Scaler!C4)/Scaler!D4-Centroids!D2)^2+((E27-Scaler!C5)/Scaler!D5-Centroids!E2)^2+((F27-Scaler!C6)/Scaler!D6-Centroids!F2)^2+((G27-Scaler!C7)/Scaler!D7-Centroids!G2)^2+((H27-Scaler!C8)/Scaler!D8-Centroids!H2)^2+((I27-Scaler!C9)/Scaler!D9-Centroids!I2)^2+((J27-Scaler!C10)/Scaler!D10-Centroids!J2)^2+((K27-Scaler!C11)/Scaler!D11-Centroids!K2)^2)&lt;=MIN(SQRT(((B27-Scaler!C2)/Scaler!D2-Centroids!B3)^2+((C27-Scaler!C3)/Scaler!D3-Centroids!C3)^2+((D27-Scaler!C4)/Scaler!D4-Centroids!D3)^2+((E27-Scaler!C5)/Scaler!D5-Centroids!E3)^2+((F27-Scaler!C6)/Scaler!D6-Centroids!F3)^2+((G27-Scaler!C7)/Scaler!D7-Centroids!G3)^2+((H27-Scaler!C8)/Scaler!D8-Centroids!H3)^2+((I27-Scaler!C9)/Scaler!D9-Centroids!I3)^2+((J27-Scaler!C10)/Scaler!D10-Centroids!J3)^2+((K27-Scaler!C11)/Scaler!D11-Centroids!K3)^2),SQRT(((B27-Scaler!C2)/Scaler!D2-Centroids!B4)^2+((C27-Scaler!C3)/Scaler!D3-Centroids!C4)^2+((D27-Scaler!C4)/Scaler!D4-Centroids!D4)^2+((E27-Scaler!C5)/Scaler!D5-Centroids!E4)^2+((F27-Scaler!C6)/Scaler!D6-Centroids!F4)^2+((G27-Scaler!C7)/Scaler!D7-Centroids!G4)^2+((H27-Scaler!C8)/Scaler!D8-Centroids!H4)^2+((I27-Scaler!C9)/Scaler!D9-Centroids!I4)^2+((J27-Scaler!C10)/Scaler!D10-Centroids!J4)^2+((K27-Scaler!C11)/Scaler!D11-Centroids!K4)^2),SQRT(((B27-Scaler!C2)/Scaler!D2-Centroids!B5)^2+((C27-Scaler!C3)/Scaler!D3-Centroids!C5)^2+((D27-Scaler!C4)/Scaler!D4-Centroids!D5)^2+((E27-Scaler!C5)/Scaler!D5-Centroids!E5)^2+((F27-Scaler!C6)/Scaler!D6-Centroids!F5)^2+((G27-Scaler!C7)/Scaler!D7-Centroids!G5)^2+((H27-Scaler!C8)/Scaler!D8-Centroids!H5)^2+((I27-Scaler!C9)/Scaler!D9-Centroids!I5)^2+((J27-Scaler!C10)/Scaler!D10-Centroids!J5)^2+((K27-Scaler!C11)/Scaler!D11-Centroids!K5)^2)),0,IF(SQRT(((B27-Scaler!C2)/Scaler!D2-Centroids!B3)^2+((C27-Scaler!C3)/Scaler!D3-Centroids!C3)^2+((D27-Scaler!C4)/Scaler!D4-Centroids!D3)^2+((E27-Scaler!C5)/Scaler!D5-Centroids!E3)^2+((F27-Scaler!C6)/Scaler!D6-Centroids!F3)^2+((G27-Scaler!C7)/Scaler!D7-Centroids!G3)^2+((H27-Scaler!C8)/Scaler!D8-Centroids!H3)^2+((I27-Scaler!C9)/Scaler!D9-Centroids!I3)^2+((J27-Scaler!C10)/Scaler!D10-Centroids!J3)^2+((K27-Scaler!C11)/Scaler!D11-Centroids!K3)^2)&lt;=MIN(SQRT(((B27-Scaler!C2)/Scaler!D2-Centroids!B2)^2+((C27-Scaler!C3)/Scaler!D3-Centroids!C2)^2+((D27-Scaler!C4)/Scaler!D4-Centroids!D2)^2+((E27-Scaler!C5)/Scaler!D5-Centroids!E2)^2+((F27-Scaler!C6)/Scaler!D6-Centroids!F2)^2+((G27-Scaler!C7)/Scaler!D7-Centroids!G2)^2+((H27-Scaler!C8)/Scaler!D8-Centroids!H2)^2+((I27-Scaler!C9)/Scaler!D9-Centroids!I2)^2+((J27-Scaler!C10)/Scaler!D10-Centroids!J2)^2+((K27-Scaler!C11)/Scaler!D11-Centroids!K2)^2),SQRT(((B27-Scaler!C2)/Scaler!D2-Centroids!B4)^2+((C27-Scaler!C3)/Scaler!D3-Centroids!C4)^2+((D27-Scaler!C4)/Scaler!D4-Centroids!D4)^2+((E27-Scaler!C5)/Scaler!D5-Centroids!E4)^2+((F27-Scaler!C6)/Scaler!D6-Centroids!F4)^2+((G27-Scaler!C7)/Scaler!D7-Centroids!G4)^2+((H27-Scaler!C8)/Scaler!D8-Centroids!H4)^2+((I27-Scaler!C9)/Scaler!D9-Centroids!I4)^2+((J27-Scaler!C10)/Scaler!D10-Centroids!J4)^2+((K27-Scaler!C11)/Scaler!D11-Centroids!K4)^2),SQRT(((B27-Scaler!C2)/Scaler!D2-Centroids!B5)^2+((C27-Scaler!C3)/Scaler!D3-Centroids!C5)^2+((D27-Scaler!C4)/Scaler!D4-Centroids!D5)^2+((E27-Scaler!C5)/Scaler!D5-Centroids!E5)^2+((F27-Scaler!C6)/Scaler!D6-Centroids!F5)^2+((G27-Scaler!C7)/Scaler!D7-Centroids!G5)^2+((H27-Scaler!C8)/Scaler!D8-Centroids!H5)^2+((I27-Scaler!C9)/Scaler!D9-Centroids!I5)^2+((J27-Scaler!C10)/Scaler!D10-Centroids!J5)^2+((K27-Scaler!C11)/Scaler!D11-Centroids!K5)^2)),1,IF(SQRT(((B27-Scaler!C2)/Scaler!D2-Centroids!B4)^2+((C27-Scaler!C3)/Scaler!D3-Centroids!C4)^2+((D27-Scaler!C4)/Scaler!D4-Centroids!D4)^2+((E27-Scaler!C5)/Scaler!D5-Centroids!E4)^2+((F27-Scaler!C6)/Scaler!D6-Centroids!F4)^2+((G27-Scaler!C7)/Scaler!D7-Centroids!G4)^2+((H27-Scaler!C8)/Scaler!D8-Centroids!H4)^2+((I27-Scaler!C9)/Scaler!D9-Centroids!I4)^2+((J27-Scaler!C10)/Scaler!D10-Centroids!J4)^2+((K27-Scaler!C11)/Scaler!D11-Centroids!K4)^2)&lt;=MIN(SQRT(((B27-Scaler!C2)/Scaler!D2-Centroids!B2)^2+((C27-Scaler!C3)/Scaler!D3-Centroids!C2)^2+((D27-Scaler!C4)/Scaler!D4-Centroids!D2)^2+((E27-Scaler!C5)/Scaler!D5-Centroids!E2)^2+((F27-Scaler!C6)/Scaler!D6-Centroids!F2)^2+((G27-Scaler!C7)/Scaler!D7-Centroids!G2)^2+((H27-Scaler!C8)/Scaler!D8-Centroids!H2)^2+((I27-Scaler!C9)/Scaler!D9-Centroids!I2)^2+((J27-Scaler!C10)/Scaler!D10-Centroids!J2)^2+((K27-Scaler!C11)/Scaler!D11-Centroids!K2)^2),SQRT(((B27-Scaler!C2)/Scaler!D2-Centroids!B3)^2+((C27-Scaler!C3)/Scaler!D3-Centroids!C3)^2+((D27-Scaler!C4)/Scaler!D4-Centroids!D3)^2+((E27-Scaler!C5)/Scaler!D5-Centroids!E3)^2+((F27-Scaler!C6)/Scaler!D6-Centroids!F3)^2+((G27-Scaler!C7)/Scaler!D7-Centroids!G3)^2+((H27-Scaler!C8)/Scaler!D8-Centroids!H3)^2+((I27-Scaler!C9)/Scaler!D9-Centroids!I3)^2+((J27-Scaler!C10)/Scaler!D10-Centroids!J3)^2+((K27-Scaler!C11)/Scaler!D11-Centroids!K3)^2),SQRT(((B27-Scaler!C2)/Scaler!D2-Centroids!B5)^2+((C27-Scaler!C3)/Scaler!D3-Centroids!C5)^2+((D27-Scaler!C4)/Scaler!D4-Centroids!D5)^2+((E27-Scaler!C5)/Scaler!D5-Centroids!E5)^2+((F27-Scaler!C6)/Scaler!D6-Centroids!F5)^2+((G27-Scaler!C7)/Scaler!D7-Centroids!G5)^2+((H27-Scaler!C8)/Scaler!D8-Centroids!H5)^2+((I27-Scaler!C9)/Scaler!D9-Centroids!I5)^2+((J27-Scaler!C10)/Scaler!D10-Centroids!J5)^2+((K27-Scaler!C11)/Scaler!D11-Centroids!K5)^2)),2,3))))</f>
        <v/>
      </c>
      <c r="M27" s="17" t="str">
        <f>IF(A27="","",VLOOKUP(L27,{0,"Performance Athletes";1,"Casual Walkers";2,"Sneakerheads";3,"Weekend Warriors"},2,FALSE()))</f>
        <v/>
      </c>
      <c r="N27" s="17" t="str">
        <f t="shared" si="0"/>
        <v/>
      </c>
    </row>
    <row r="28" spans="12:14" ht="15" customHeight="1" x14ac:dyDescent="0.3">
      <c r="L28" s="17" t="str">
        <f>IF(A28="","",IF(SQRT(((B28-Scaler!C2)/Scaler!D2-Centroids!B2)^2+((C28-Scaler!C3)/Scaler!D3-Centroids!C2)^2+((D28-Scaler!C4)/Scaler!D4-Centroids!D2)^2+((E28-Scaler!C5)/Scaler!D5-Centroids!E2)^2+((F28-Scaler!C6)/Scaler!D6-Centroids!F2)^2+((G28-Scaler!C7)/Scaler!D7-Centroids!G2)^2+((H28-Scaler!C8)/Scaler!D8-Centroids!H2)^2+((I28-Scaler!C9)/Scaler!D9-Centroids!I2)^2+((J28-Scaler!C10)/Scaler!D10-Centroids!J2)^2+((K28-Scaler!C11)/Scaler!D11-Centroids!K2)^2)&lt;=MIN(SQRT(((B28-Scaler!C2)/Scaler!D2-Centroids!B3)^2+((C28-Scaler!C3)/Scaler!D3-Centroids!C3)^2+((D28-Scaler!C4)/Scaler!D4-Centroids!D3)^2+((E28-Scaler!C5)/Scaler!D5-Centroids!E3)^2+((F28-Scaler!C6)/Scaler!D6-Centroids!F3)^2+((G28-Scaler!C7)/Scaler!D7-Centroids!G3)^2+((H28-Scaler!C8)/Scaler!D8-Centroids!H3)^2+((I28-Scaler!C9)/Scaler!D9-Centroids!I3)^2+((J28-Scaler!C10)/Scaler!D10-Centroids!J3)^2+((K28-Scaler!C11)/Scaler!D11-Centroids!K3)^2),SQRT(((B28-Scaler!C2)/Scaler!D2-Centroids!B4)^2+((C28-Scaler!C3)/Scaler!D3-Centroids!C4)^2+((D28-Scaler!C4)/Scaler!D4-Centroids!D4)^2+((E28-Scaler!C5)/Scaler!D5-Centroids!E4)^2+((F28-Scaler!C6)/Scaler!D6-Centroids!F4)^2+((G28-Scaler!C7)/Scaler!D7-Centroids!G4)^2+((H28-Scaler!C8)/Scaler!D8-Centroids!H4)^2+((I28-Scaler!C9)/Scaler!D9-Centroids!I4)^2+((J28-Scaler!C10)/Scaler!D10-Centroids!J4)^2+((K28-Scaler!C11)/Scaler!D11-Centroids!K4)^2),SQRT(((B28-Scaler!C2)/Scaler!D2-Centroids!B5)^2+((C28-Scaler!C3)/Scaler!D3-Centroids!C5)^2+((D28-Scaler!C4)/Scaler!D4-Centroids!D5)^2+((E28-Scaler!C5)/Scaler!D5-Centroids!E5)^2+((F28-Scaler!C6)/Scaler!D6-Centroids!F5)^2+((G28-Scaler!C7)/Scaler!D7-Centroids!G5)^2+((H28-Scaler!C8)/Scaler!D8-Centroids!H5)^2+((I28-Scaler!C9)/Scaler!D9-Centroids!I5)^2+((J28-Scaler!C10)/Scaler!D10-Centroids!J5)^2+((K28-Scaler!C11)/Scaler!D11-Centroids!K5)^2)),0,IF(SQRT(((B28-Scaler!C2)/Scaler!D2-Centroids!B3)^2+((C28-Scaler!C3)/Scaler!D3-Centroids!C3)^2+((D28-Scaler!C4)/Scaler!D4-Centroids!D3)^2+((E28-Scaler!C5)/Scaler!D5-Centroids!E3)^2+((F28-Scaler!C6)/Scaler!D6-Centroids!F3)^2+((G28-Scaler!C7)/Scaler!D7-Centroids!G3)^2+((H28-Scaler!C8)/Scaler!D8-Centroids!H3)^2+((I28-Scaler!C9)/Scaler!D9-Centroids!I3)^2+((J28-Scaler!C10)/Scaler!D10-Centroids!J3)^2+((K28-Scaler!C11)/Scaler!D11-Centroids!K3)^2)&lt;=MIN(SQRT(((B28-Scaler!C2)/Scaler!D2-Centroids!B2)^2+((C28-Scaler!C3)/Scaler!D3-Centroids!C2)^2+((D28-Scaler!C4)/Scaler!D4-Centroids!D2)^2+((E28-Scaler!C5)/Scaler!D5-Centroids!E2)^2+((F28-Scaler!C6)/Scaler!D6-Centroids!F2)^2+((G28-Scaler!C7)/Scaler!D7-Centroids!G2)^2+((H28-Scaler!C8)/Scaler!D8-Centroids!H2)^2+((I28-Scaler!C9)/Scaler!D9-Centroids!I2)^2+((J28-Scaler!C10)/Scaler!D10-Centroids!J2)^2+((K28-Scaler!C11)/Scaler!D11-Centroids!K2)^2),SQRT(((B28-Scaler!C2)/Scaler!D2-Centroids!B4)^2+((C28-Scaler!C3)/Scaler!D3-Centroids!C4)^2+((D28-Scaler!C4)/Scaler!D4-Centroids!D4)^2+((E28-Scaler!C5)/Scaler!D5-Centroids!E4)^2+((F28-Scaler!C6)/Scaler!D6-Centroids!F4)^2+((G28-Scaler!C7)/Scaler!D7-Centroids!G4)^2+((H28-Scaler!C8)/Scaler!D8-Centroids!H4)^2+((I28-Scaler!C9)/Scaler!D9-Centroids!I4)^2+((J28-Scaler!C10)/Scaler!D10-Centroids!J4)^2+((K28-Scaler!C11)/Scaler!D11-Centroids!K4)^2),SQRT(((B28-Scaler!C2)/Scaler!D2-Centroids!B5)^2+((C28-Scaler!C3)/Scaler!D3-Centroids!C5)^2+((D28-Scaler!C4)/Scaler!D4-Centroids!D5)^2+((E28-Scaler!C5)/Scaler!D5-Centroids!E5)^2+((F28-Scaler!C6)/Scaler!D6-Centroids!F5)^2+((G28-Scaler!C7)/Scaler!D7-Centroids!G5)^2+((H28-Scaler!C8)/Scaler!D8-Centroids!H5)^2+((I28-Scaler!C9)/Scaler!D9-Centroids!I5)^2+((J28-Scaler!C10)/Scaler!D10-Centroids!J5)^2+((K28-Scaler!C11)/Scaler!D11-Centroids!K5)^2)),1,IF(SQRT(((B28-Scaler!C2)/Scaler!D2-Centroids!B4)^2+((C28-Scaler!C3)/Scaler!D3-Centroids!C4)^2+((D28-Scaler!C4)/Scaler!D4-Centroids!D4)^2+((E28-Scaler!C5)/Scaler!D5-Centroids!E4)^2+((F28-Scaler!C6)/Scaler!D6-Centroids!F4)^2+((G28-Scaler!C7)/Scaler!D7-Centroids!G4)^2+((H28-Scaler!C8)/Scaler!D8-Centroids!H4)^2+((I28-Scaler!C9)/Scaler!D9-Centroids!I4)^2+((J28-Scaler!C10)/Scaler!D10-Centroids!J4)^2+((K28-Scaler!C11)/Scaler!D11-Centroids!K4)^2)&lt;=MIN(SQRT(((B28-Scaler!C2)/Scaler!D2-Centroids!B2)^2+((C28-Scaler!C3)/Scaler!D3-Centroids!C2)^2+((D28-Scaler!C4)/Scaler!D4-Centroids!D2)^2+((E28-Scaler!C5)/Scaler!D5-Centroids!E2)^2+((F28-Scaler!C6)/Scaler!D6-Centroids!F2)^2+((G28-Scaler!C7)/Scaler!D7-Centroids!G2)^2+((H28-Scaler!C8)/Scaler!D8-Centroids!H2)^2+((I28-Scaler!C9)/Scaler!D9-Centroids!I2)^2+((J28-Scaler!C10)/Scaler!D10-Centroids!J2)^2+((K28-Scaler!C11)/Scaler!D11-Centroids!K2)^2),SQRT(((B28-Scaler!C2)/Scaler!D2-Centroids!B3)^2+((C28-Scaler!C3)/Scaler!D3-Centroids!C3)^2+((D28-Scaler!C4)/Scaler!D4-Centroids!D3)^2+((E28-Scaler!C5)/Scaler!D5-Centroids!E3)^2+((F28-Scaler!C6)/Scaler!D6-Centroids!F3)^2+((G28-Scaler!C7)/Scaler!D7-Centroids!G3)^2+((H28-Scaler!C8)/Scaler!D8-Centroids!H3)^2+((I28-Scaler!C9)/Scaler!D9-Centroids!I3)^2+((J28-Scaler!C10)/Scaler!D10-Centroids!J3)^2+((K28-Scaler!C11)/Scaler!D11-Centroids!K3)^2),SQRT(((B28-Scaler!C2)/Scaler!D2-Centroids!B5)^2+((C28-Scaler!C3)/Scaler!D3-Centroids!C5)^2+((D28-Scaler!C4)/Scaler!D4-Centroids!D5)^2+((E28-Scaler!C5)/Scaler!D5-Centroids!E5)^2+((F28-Scaler!C6)/Scaler!D6-Centroids!F5)^2+((G28-Scaler!C7)/Scaler!D7-Centroids!G5)^2+((H28-Scaler!C8)/Scaler!D8-Centroids!H5)^2+((I28-Scaler!C9)/Scaler!D9-Centroids!I5)^2+((J28-Scaler!C10)/Scaler!D10-Centroids!J5)^2+((K28-Scaler!C11)/Scaler!D11-Centroids!K5)^2)),2,3))))</f>
        <v/>
      </c>
      <c r="M28" s="17" t="str">
        <f>IF(A28="","",VLOOKUP(L28,{0,"Performance Athletes";1,"Casual Walkers";2,"Sneakerheads";3,"Weekend Warriors"},2,FALSE()))</f>
        <v/>
      </c>
      <c r="N28" s="17" t="str">
        <f t="shared" si="0"/>
        <v/>
      </c>
    </row>
    <row r="29" spans="12:14" ht="15" customHeight="1" x14ac:dyDescent="0.3">
      <c r="L29" s="17" t="str">
        <f>IF(A29="","",IF(SQRT(((B29-Scaler!C2)/Scaler!D2-Centroids!B2)^2+((C29-Scaler!C3)/Scaler!D3-Centroids!C2)^2+((D29-Scaler!C4)/Scaler!D4-Centroids!D2)^2+((E29-Scaler!C5)/Scaler!D5-Centroids!E2)^2+((F29-Scaler!C6)/Scaler!D6-Centroids!F2)^2+((G29-Scaler!C7)/Scaler!D7-Centroids!G2)^2+((H29-Scaler!C8)/Scaler!D8-Centroids!H2)^2+((I29-Scaler!C9)/Scaler!D9-Centroids!I2)^2+((J29-Scaler!C10)/Scaler!D10-Centroids!J2)^2+((K29-Scaler!C11)/Scaler!D11-Centroids!K2)^2)&lt;=MIN(SQRT(((B29-Scaler!C2)/Scaler!D2-Centroids!B3)^2+((C29-Scaler!C3)/Scaler!D3-Centroids!C3)^2+((D29-Scaler!C4)/Scaler!D4-Centroids!D3)^2+((E29-Scaler!C5)/Scaler!D5-Centroids!E3)^2+((F29-Scaler!C6)/Scaler!D6-Centroids!F3)^2+((G29-Scaler!C7)/Scaler!D7-Centroids!G3)^2+((H29-Scaler!C8)/Scaler!D8-Centroids!H3)^2+((I29-Scaler!C9)/Scaler!D9-Centroids!I3)^2+((J29-Scaler!C10)/Scaler!D10-Centroids!J3)^2+((K29-Scaler!C11)/Scaler!D11-Centroids!K3)^2),SQRT(((B29-Scaler!C2)/Scaler!D2-Centroids!B4)^2+((C29-Scaler!C3)/Scaler!D3-Centroids!C4)^2+((D29-Scaler!C4)/Scaler!D4-Centroids!D4)^2+((E29-Scaler!C5)/Scaler!D5-Centroids!E4)^2+((F29-Scaler!C6)/Scaler!D6-Centroids!F4)^2+((G29-Scaler!C7)/Scaler!D7-Centroids!G4)^2+((H29-Scaler!C8)/Scaler!D8-Centroids!H4)^2+((I29-Scaler!C9)/Scaler!D9-Centroids!I4)^2+((J29-Scaler!C10)/Scaler!D10-Centroids!J4)^2+((K29-Scaler!C11)/Scaler!D11-Centroids!K4)^2),SQRT(((B29-Scaler!C2)/Scaler!D2-Centroids!B5)^2+((C29-Scaler!C3)/Scaler!D3-Centroids!C5)^2+((D29-Scaler!C4)/Scaler!D4-Centroids!D5)^2+((E29-Scaler!C5)/Scaler!D5-Centroids!E5)^2+((F29-Scaler!C6)/Scaler!D6-Centroids!F5)^2+((G29-Scaler!C7)/Scaler!D7-Centroids!G5)^2+((H29-Scaler!C8)/Scaler!D8-Centroids!H5)^2+((I29-Scaler!C9)/Scaler!D9-Centroids!I5)^2+((J29-Scaler!C10)/Scaler!D10-Centroids!J5)^2+((K29-Scaler!C11)/Scaler!D11-Centroids!K5)^2)),0,IF(SQRT(((B29-Scaler!C2)/Scaler!D2-Centroids!B3)^2+((C29-Scaler!C3)/Scaler!D3-Centroids!C3)^2+((D29-Scaler!C4)/Scaler!D4-Centroids!D3)^2+((E29-Scaler!C5)/Scaler!D5-Centroids!E3)^2+((F29-Scaler!C6)/Scaler!D6-Centroids!F3)^2+((G29-Scaler!C7)/Scaler!D7-Centroids!G3)^2+((H29-Scaler!C8)/Scaler!D8-Centroids!H3)^2+((I29-Scaler!C9)/Scaler!D9-Centroids!I3)^2+((J29-Scaler!C10)/Scaler!D10-Centroids!J3)^2+((K29-Scaler!C11)/Scaler!D11-Centroids!K3)^2)&lt;=MIN(SQRT(((B29-Scaler!C2)/Scaler!D2-Centroids!B2)^2+((C29-Scaler!C3)/Scaler!D3-Centroids!C2)^2+((D29-Scaler!C4)/Scaler!D4-Centroids!D2)^2+((E29-Scaler!C5)/Scaler!D5-Centroids!E2)^2+((F29-Scaler!C6)/Scaler!D6-Centroids!F2)^2+((G29-Scaler!C7)/Scaler!D7-Centroids!G2)^2+((H29-Scaler!C8)/Scaler!D8-Centroids!H2)^2+((I29-Scaler!C9)/Scaler!D9-Centroids!I2)^2+((J29-Scaler!C10)/Scaler!D10-Centroids!J2)^2+((K29-Scaler!C11)/Scaler!D11-Centroids!K2)^2),SQRT(((B29-Scaler!C2)/Scaler!D2-Centroids!B4)^2+((C29-Scaler!C3)/Scaler!D3-Centroids!C4)^2+((D29-Scaler!C4)/Scaler!D4-Centroids!D4)^2+((E29-Scaler!C5)/Scaler!D5-Centroids!E4)^2+((F29-Scaler!C6)/Scaler!D6-Centroids!F4)^2+((G29-Scaler!C7)/Scaler!D7-Centroids!G4)^2+((H29-Scaler!C8)/Scaler!D8-Centroids!H4)^2+((I29-Scaler!C9)/Scaler!D9-Centroids!I4)^2+((J29-Scaler!C10)/Scaler!D10-Centroids!J4)^2+((K29-Scaler!C11)/Scaler!D11-Centroids!K4)^2),SQRT(((B29-Scaler!C2)/Scaler!D2-Centroids!B5)^2+((C29-Scaler!C3)/Scaler!D3-Centroids!C5)^2+((D29-Scaler!C4)/Scaler!D4-Centroids!D5)^2+((E29-Scaler!C5)/Scaler!D5-Centroids!E5)^2+((F29-Scaler!C6)/Scaler!D6-Centroids!F5)^2+((G29-Scaler!C7)/Scaler!D7-Centroids!G5)^2+((H29-Scaler!C8)/Scaler!D8-Centroids!H5)^2+((I29-Scaler!C9)/Scaler!D9-Centroids!I5)^2+((J29-Scaler!C10)/Scaler!D10-Centroids!J5)^2+((K29-Scaler!C11)/Scaler!D11-Centroids!K5)^2)),1,IF(SQRT(((B29-Scaler!C2)/Scaler!D2-Centroids!B4)^2+((C29-Scaler!C3)/Scaler!D3-Centroids!C4)^2+((D29-Scaler!C4)/Scaler!D4-Centroids!D4)^2+((E29-Scaler!C5)/Scaler!D5-Centroids!E4)^2+((F29-Scaler!C6)/Scaler!D6-Centroids!F4)^2+((G29-Scaler!C7)/Scaler!D7-Centroids!G4)^2+((H29-Scaler!C8)/Scaler!D8-Centroids!H4)^2+((I29-Scaler!C9)/Scaler!D9-Centroids!I4)^2+((J29-Scaler!C10)/Scaler!D10-Centroids!J4)^2+((K29-Scaler!C11)/Scaler!D11-Centroids!K4)^2)&lt;=MIN(SQRT(((B29-Scaler!C2)/Scaler!D2-Centroids!B2)^2+((C29-Scaler!C3)/Scaler!D3-Centroids!C2)^2+((D29-Scaler!C4)/Scaler!D4-Centroids!D2)^2+((E29-Scaler!C5)/Scaler!D5-Centroids!E2)^2+((F29-Scaler!C6)/Scaler!D6-Centroids!F2)^2+((G29-Scaler!C7)/Scaler!D7-Centroids!G2)^2+((H29-Scaler!C8)/Scaler!D8-Centroids!H2)^2+((I29-Scaler!C9)/Scaler!D9-Centroids!I2)^2+((J29-Scaler!C10)/Scaler!D10-Centroids!J2)^2+((K29-Scaler!C11)/Scaler!D11-Centroids!K2)^2),SQRT(((B29-Scaler!C2)/Scaler!D2-Centroids!B3)^2+((C29-Scaler!C3)/Scaler!D3-Centroids!C3)^2+((D29-Scaler!C4)/Scaler!D4-Centroids!D3)^2+((E29-Scaler!C5)/Scaler!D5-Centroids!E3)^2+((F29-Scaler!C6)/Scaler!D6-Centroids!F3)^2+((G29-Scaler!C7)/Scaler!D7-Centroids!G3)^2+((H29-Scaler!C8)/Scaler!D8-Centroids!H3)^2+((I29-Scaler!C9)/Scaler!D9-Centroids!I3)^2+((J29-Scaler!C10)/Scaler!D10-Centroids!J3)^2+((K29-Scaler!C11)/Scaler!D11-Centroids!K3)^2),SQRT(((B29-Scaler!C2)/Scaler!D2-Centroids!B5)^2+((C29-Scaler!C3)/Scaler!D3-Centroids!C5)^2+((D29-Scaler!C4)/Scaler!D4-Centroids!D5)^2+((E29-Scaler!C5)/Scaler!D5-Centroids!E5)^2+((F29-Scaler!C6)/Scaler!D6-Centroids!F5)^2+((G29-Scaler!C7)/Scaler!D7-Centroids!G5)^2+((H29-Scaler!C8)/Scaler!D8-Centroids!H5)^2+((I29-Scaler!C9)/Scaler!D9-Centroids!I5)^2+((J29-Scaler!C10)/Scaler!D10-Centroids!J5)^2+((K29-Scaler!C11)/Scaler!D11-Centroids!K5)^2)),2,3))))</f>
        <v/>
      </c>
      <c r="M29" s="17" t="str">
        <f>IF(A29="","",VLOOKUP(L29,{0,"Performance Athletes";1,"Casual Walkers";2,"Sneakerheads";3,"Weekend Warriors"},2,FALSE()))</f>
        <v/>
      </c>
      <c r="N29" s="17" t="str">
        <f t="shared" si="0"/>
        <v/>
      </c>
    </row>
    <row r="30" spans="12:14" ht="15" customHeight="1" x14ac:dyDescent="0.3">
      <c r="L30" s="17" t="str">
        <f>IF(A30="","",IF(SQRT(((B30-Scaler!C2)/Scaler!D2-Centroids!B2)^2+((C30-Scaler!C3)/Scaler!D3-Centroids!C2)^2+((D30-Scaler!C4)/Scaler!D4-Centroids!D2)^2+((E30-Scaler!C5)/Scaler!D5-Centroids!E2)^2+((F30-Scaler!C6)/Scaler!D6-Centroids!F2)^2+((G30-Scaler!C7)/Scaler!D7-Centroids!G2)^2+((H30-Scaler!C8)/Scaler!D8-Centroids!H2)^2+((I30-Scaler!C9)/Scaler!D9-Centroids!I2)^2+((J30-Scaler!C10)/Scaler!D10-Centroids!J2)^2+((K30-Scaler!C11)/Scaler!D11-Centroids!K2)^2)&lt;=MIN(SQRT(((B30-Scaler!C2)/Scaler!D2-Centroids!B3)^2+((C30-Scaler!C3)/Scaler!D3-Centroids!C3)^2+((D30-Scaler!C4)/Scaler!D4-Centroids!D3)^2+((E30-Scaler!C5)/Scaler!D5-Centroids!E3)^2+((F30-Scaler!C6)/Scaler!D6-Centroids!F3)^2+((G30-Scaler!C7)/Scaler!D7-Centroids!G3)^2+((H30-Scaler!C8)/Scaler!D8-Centroids!H3)^2+((I30-Scaler!C9)/Scaler!D9-Centroids!I3)^2+((J30-Scaler!C10)/Scaler!D10-Centroids!J3)^2+((K30-Scaler!C11)/Scaler!D11-Centroids!K3)^2),SQRT(((B30-Scaler!C2)/Scaler!D2-Centroids!B4)^2+((C30-Scaler!C3)/Scaler!D3-Centroids!C4)^2+((D30-Scaler!C4)/Scaler!D4-Centroids!D4)^2+((E30-Scaler!C5)/Scaler!D5-Centroids!E4)^2+((F30-Scaler!C6)/Scaler!D6-Centroids!F4)^2+((G30-Scaler!C7)/Scaler!D7-Centroids!G4)^2+((H30-Scaler!C8)/Scaler!D8-Centroids!H4)^2+((I30-Scaler!C9)/Scaler!D9-Centroids!I4)^2+((J30-Scaler!C10)/Scaler!D10-Centroids!J4)^2+((K30-Scaler!C11)/Scaler!D11-Centroids!K4)^2),SQRT(((B30-Scaler!C2)/Scaler!D2-Centroids!B5)^2+((C30-Scaler!C3)/Scaler!D3-Centroids!C5)^2+((D30-Scaler!C4)/Scaler!D4-Centroids!D5)^2+((E30-Scaler!C5)/Scaler!D5-Centroids!E5)^2+((F30-Scaler!C6)/Scaler!D6-Centroids!F5)^2+((G30-Scaler!C7)/Scaler!D7-Centroids!G5)^2+((H30-Scaler!C8)/Scaler!D8-Centroids!H5)^2+((I30-Scaler!C9)/Scaler!D9-Centroids!I5)^2+((J30-Scaler!C10)/Scaler!D10-Centroids!J5)^2+((K30-Scaler!C11)/Scaler!D11-Centroids!K5)^2)),0,IF(SQRT(((B30-Scaler!C2)/Scaler!D2-Centroids!B3)^2+((C30-Scaler!C3)/Scaler!D3-Centroids!C3)^2+((D30-Scaler!C4)/Scaler!D4-Centroids!D3)^2+((E30-Scaler!C5)/Scaler!D5-Centroids!E3)^2+((F30-Scaler!C6)/Scaler!D6-Centroids!F3)^2+((G30-Scaler!C7)/Scaler!D7-Centroids!G3)^2+((H30-Scaler!C8)/Scaler!D8-Centroids!H3)^2+((I30-Scaler!C9)/Scaler!D9-Centroids!I3)^2+((J30-Scaler!C10)/Scaler!D10-Centroids!J3)^2+((K30-Scaler!C11)/Scaler!D11-Centroids!K3)^2)&lt;=MIN(SQRT(((B30-Scaler!C2)/Scaler!D2-Centroids!B2)^2+((C30-Scaler!C3)/Scaler!D3-Centroids!C2)^2+((D30-Scaler!C4)/Scaler!D4-Centroids!D2)^2+((E30-Scaler!C5)/Scaler!D5-Centroids!E2)^2+((F30-Scaler!C6)/Scaler!D6-Centroids!F2)^2+((G30-Scaler!C7)/Scaler!D7-Centroids!G2)^2+((H30-Scaler!C8)/Scaler!D8-Centroids!H2)^2+((I30-Scaler!C9)/Scaler!D9-Centroids!I2)^2+((J30-Scaler!C10)/Scaler!D10-Centroids!J2)^2+((K30-Scaler!C11)/Scaler!D11-Centroids!K2)^2),SQRT(((B30-Scaler!C2)/Scaler!D2-Centroids!B4)^2+((C30-Scaler!C3)/Scaler!D3-Centroids!C4)^2+((D30-Scaler!C4)/Scaler!D4-Centroids!D4)^2+((E30-Scaler!C5)/Scaler!D5-Centroids!E4)^2+((F30-Scaler!C6)/Scaler!D6-Centroids!F4)^2+((G30-Scaler!C7)/Scaler!D7-Centroids!G4)^2+((H30-Scaler!C8)/Scaler!D8-Centroids!H4)^2+((I30-Scaler!C9)/Scaler!D9-Centroids!I4)^2+((J30-Scaler!C10)/Scaler!D10-Centroids!J4)^2+((K30-Scaler!C11)/Scaler!D11-Centroids!K4)^2),SQRT(((B30-Scaler!C2)/Scaler!D2-Centroids!B5)^2+((C30-Scaler!C3)/Scaler!D3-Centroids!C5)^2+((D30-Scaler!C4)/Scaler!D4-Centroids!D5)^2+((E30-Scaler!C5)/Scaler!D5-Centroids!E5)^2+((F30-Scaler!C6)/Scaler!D6-Centroids!F5)^2+((G30-Scaler!C7)/Scaler!D7-Centroids!G5)^2+((H30-Scaler!C8)/Scaler!D8-Centroids!H5)^2+((I30-Scaler!C9)/Scaler!D9-Centroids!I5)^2+((J30-Scaler!C10)/Scaler!D10-Centroids!J5)^2+((K30-Scaler!C11)/Scaler!D11-Centroids!K5)^2)),1,IF(SQRT(((B30-Scaler!C2)/Scaler!D2-Centroids!B4)^2+((C30-Scaler!C3)/Scaler!D3-Centroids!C4)^2+((D30-Scaler!C4)/Scaler!D4-Centroids!D4)^2+((E30-Scaler!C5)/Scaler!D5-Centroids!E4)^2+((F30-Scaler!C6)/Scaler!D6-Centroids!F4)^2+((G30-Scaler!C7)/Scaler!D7-Centroids!G4)^2+((H30-Scaler!C8)/Scaler!D8-Centroids!H4)^2+((I30-Scaler!C9)/Scaler!D9-Centroids!I4)^2+((J30-Scaler!C10)/Scaler!D10-Centroids!J4)^2+((K30-Scaler!C11)/Scaler!D11-Centroids!K4)^2)&lt;=MIN(SQRT(((B30-Scaler!C2)/Scaler!D2-Centroids!B2)^2+((C30-Scaler!C3)/Scaler!D3-Centroids!C2)^2+((D30-Scaler!C4)/Scaler!D4-Centroids!D2)^2+((E30-Scaler!C5)/Scaler!D5-Centroids!E2)^2+((F30-Scaler!C6)/Scaler!D6-Centroids!F2)^2+((G30-Scaler!C7)/Scaler!D7-Centroids!G2)^2+((H30-Scaler!C8)/Scaler!D8-Centroids!H2)^2+((I30-Scaler!C9)/Scaler!D9-Centroids!I2)^2+((J30-Scaler!C10)/Scaler!D10-Centroids!J2)^2+((K30-Scaler!C11)/Scaler!D11-Centroids!K2)^2),SQRT(((B30-Scaler!C2)/Scaler!D2-Centroids!B3)^2+((C30-Scaler!C3)/Scaler!D3-Centroids!C3)^2+((D30-Scaler!C4)/Scaler!D4-Centroids!D3)^2+((E30-Scaler!C5)/Scaler!D5-Centroids!E3)^2+((F30-Scaler!C6)/Scaler!D6-Centroids!F3)^2+((G30-Scaler!C7)/Scaler!D7-Centroids!G3)^2+((H30-Scaler!C8)/Scaler!D8-Centroids!H3)^2+((I30-Scaler!C9)/Scaler!D9-Centroids!I3)^2+((J30-Scaler!C10)/Scaler!D10-Centroids!J3)^2+((K30-Scaler!C11)/Scaler!D11-Centroids!K3)^2),SQRT(((B30-Scaler!C2)/Scaler!D2-Centroids!B5)^2+((C30-Scaler!C3)/Scaler!D3-Centroids!C5)^2+((D30-Scaler!C4)/Scaler!D4-Centroids!D5)^2+((E30-Scaler!C5)/Scaler!D5-Centroids!E5)^2+((F30-Scaler!C6)/Scaler!D6-Centroids!F5)^2+((G30-Scaler!C7)/Scaler!D7-Centroids!G5)^2+((H30-Scaler!C8)/Scaler!D8-Centroids!H5)^2+((I30-Scaler!C9)/Scaler!D9-Centroids!I5)^2+((J30-Scaler!C10)/Scaler!D10-Centroids!J5)^2+((K30-Scaler!C11)/Scaler!D11-Centroids!K5)^2)),2,3))))</f>
        <v/>
      </c>
      <c r="M30" s="17" t="str">
        <f>IF(A30="","",VLOOKUP(L30,{0,"Performance Athletes";1,"Casual Walkers";2,"Sneakerheads";3,"Weekend Warriors"},2,FALSE()))</f>
        <v/>
      </c>
      <c r="N30" s="17" t="str">
        <f t="shared" si="0"/>
        <v/>
      </c>
    </row>
    <row r="31" spans="12:14" ht="15" customHeight="1" x14ac:dyDescent="0.3">
      <c r="L31" s="17" t="str">
        <f>IF(A31="","",IF(SQRT(((B31-Scaler!C2)/Scaler!D2-Centroids!B2)^2+((C31-Scaler!C3)/Scaler!D3-Centroids!C2)^2+((D31-Scaler!C4)/Scaler!D4-Centroids!D2)^2+((E31-Scaler!C5)/Scaler!D5-Centroids!E2)^2+((F31-Scaler!C6)/Scaler!D6-Centroids!F2)^2+((G31-Scaler!C7)/Scaler!D7-Centroids!G2)^2+((H31-Scaler!C8)/Scaler!D8-Centroids!H2)^2+((I31-Scaler!C9)/Scaler!D9-Centroids!I2)^2+((J31-Scaler!C10)/Scaler!D10-Centroids!J2)^2+((K31-Scaler!C11)/Scaler!D11-Centroids!K2)^2)&lt;=MIN(SQRT(((B31-Scaler!C2)/Scaler!D2-Centroids!B3)^2+((C31-Scaler!C3)/Scaler!D3-Centroids!C3)^2+((D31-Scaler!C4)/Scaler!D4-Centroids!D3)^2+((E31-Scaler!C5)/Scaler!D5-Centroids!E3)^2+((F31-Scaler!C6)/Scaler!D6-Centroids!F3)^2+((G31-Scaler!C7)/Scaler!D7-Centroids!G3)^2+((H31-Scaler!C8)/Scaler!D8-Centroids!H3)^2+((I31-Scaler!C9)/Scaler!D9-Centroids!I3)^2+((J31-Scaler!C10)/Scaler!D10-Centroids!J3)^2+((K31-Scaler!C11)/Scaler!D11-Centroids!K3)^2),SQRT(((B31-Scaler!C2)/Scaler!D2-Centroids!B4)^2+((C31-Scaler!C3)/Scaler!D3-Centroids!C4)^2+((D31-Scaler!C4)/Scaler!D4-Centroids!D4)^2+((E31-Scaler!C5)/Scaler!D5-Centroids!E4)^2+((F31-Scaler!C6)/Scaler!D6-Centroids!F4)^2+((G31-Scaler!C7)/Scaler!D7-Centroids!G4)^2+((H31-Scaler!C8)/Scaler!D8-Centroids!H4)^2+((I31-Scaler!C9)/Scaler!D9-Centroids!I4)^2+((J31-Scaler!C10)/Scaler!D10-Centroids!J4)^2+((K31-Scaler!C11)/Scaler!D11-Centroids!K4)^2),SQRT(((B31-Scaler!C2)/Scaler!D2-Centroids!B5)^2+((C31-Scaler!C3)/Scaler!D3-Centroids!C5)^2+((D31-Scaler!C4)/Scaler!D4-Centroids!D5)^2+((E31-Scaler!C5)/Scaler!D5-Centroids!E5)^2+((F31-Scaler!C6)/Scaler!D6-Centroids!F5)^2+((G31-Scaler!C7)/Scaler!D7-Centroids!G5)^2+((H31-Scaler!C8)/Scaler!D8-Centroids!H5)^2+((I31-Scaler!C9)/Scaler!D9-Centroids!I5)^2+((J31-Scaler!C10)/Scaler!D10-Centroids!J5)^2+((K31-Scaler!C11)/Scaler!D11-Centroids!K5)^2)),0,IF(SQRT(((B31-Scaler!C2)/Scaler!D2-Centroids!B3)^2+((C31-Scaler!C3)/Scaler!D3-Centroids!C3)^2+((D31-Scaler!C4)/Scaler!D4-Centroids!D3)^2+((E31-Scaler!C5)/Scaler!D5-Centroids!E3)^2+((F31-Scaler!C6)/Scaler!D6-Centroids!F3)^2+((G31-Scaler!C7)/Scaler!D7-Centroids!G3)^2+((H31-Scaler!C8)/Scaler!D8-Centroids!H3)^2+((I31-Scaler!C9)/Scaler!D9-Centroids!I3)^2+((J31-Scaler!C10)/Scaler!D10-Centroids!J3)^2+((K31-Scaler!C11)/Scaler!D11-Centroids!K3)^2)&lt;=MIN(SQRT(((B31-Scaler!C2)/Scaler!D2-Centroids!B2)^2+((C31-Scaler!C3)/Scaler!D3-Centroids!C2)^2+((D31-Scaler!C4)/Scaler!D4-Centroids!D2)^2+((E31-Scaler!C5)/Scaler!D5-Centroids!E2)^2+((F31-Scaler!C6)/Scaler!D6-Centroids!F2)^2+((G31-Scaler!C7)/Scaler!D7-Centroids!G2)^2+((H31-Scaler!C8)/Scaler!D8-Centroids!H2)^2+((I31-Scaler!C9)/Scaler!D9-Centroids!I2)^2+((J31-Scaler!C10)/Scaler!D10-Centroids!J2)^2+((K31-Scaler!C11)/Scaler!D11-Centroids!K2)^2),SQRT(((B31-Scaler!C2)/Scaler!D2-Centroids!B4)^2+((C31-Scaler!C3)/Scaler!D3-Centroids!C4)^2+((D31-Scaler!C4)/Scaler!D4-Centroids!D4)^2+((E31-Scaler!C5)/Scaler!D5-Centroids!E4)^2+((F31-Scaler!C6)/Scaler!D6-Centroids!F4)^2+((G31-Scaler!C7)/Scaler!D7-Centroids!G4)^2+((H31-Scaler!C8)/Scaler!D8-Centroids!H4)^2+((I31-Scaler!C9)/Scaler!D9-Centroids!I4)^2+((J31-Scaler!C10)/Scaler!D10-Centroids!J4)^2+((K31-Scaler!C11)/Scaler!D11-Centroids!K4)^2),SQRT(((B31-Scaler!C2)/Scaler!D2-Centroids!B5)^2+((C31-Scaler!C3)/Scaler!D3-Centroids!C5)^2+((D31-Scaler!C4)/Scaler!D4-Centroids!D5)^2+((E31-Scaler!C5)/Scaler!D5-Centroids!E5)^2+((F31-Scaler!C6)/Scaler!D6-Centroids!F5)^2+((G31-Scaler!C7)/Scaler!D7-Centroids!G5)^2+((H31-Scaler!C8)/Scaler!D8-Centroids!H5)^2+((I31-Scaler!C9)/Scaler!D9-Centroids!I5)^2+((J31-Scaler!C10)/Scaler!D10-Centroids!J5)^2+((K31-Scaler!C11)/Scaler!D11-Centroids!K5)^2)),1,IF(SQRT(((B31-Scaler!C2)/Scaler!D2-Centroids!B4)^2+((C31-Scaler!C3)/Scaler!D3-Centroids!C4)^2+((D31-Scaler!C4)/Scaler!D4-Centroids!D4)^2+((E31-Scaler!C5)/Scaler!D5-Centroids!E4)^2+((F31-Scaler!C6)/Scaler!D6-Centroids!F4)^2+((G31-Scaler!C7)/Scaler!D7-Centroids!G4)^2+((H31-Scaler!C8)/Scaler!D8-Centroids!H4)^2+((I31-Scaler!C9)/Scaler!D9-Centroids!I4)^2+((J31-Scaler!C10)/Scaler!D10-Centroids!J4)^2+((K31-Scaler!C11)/Scaler!D11-Centroids!K4)^2)&lt;=MIN(SQRT(((B31-Scaler!C2)/Scaler!D2-Centroids!B2)^2+((C31-Scaler!C3)/Scaler!D3-Centroids!C2)^2+((D31-Scaler!C4)/Scaler!D4-Centroids!D2)^2+((E31-Scaler!C5)/Scaler!D5-Centroids!E2)^2+((F31-Scaler!C6)/Scaler!D6-Centroids!F2)^2+((G31-Scaler!C7)/Scaler!D7-Centroids!G2)^2+((H31-Scaler!C8)/Scaler!D8-Centroids!H2)^2+((I31-Scaler!C9)/Scaler!D9-Centroids!I2)^2+((J31-Scaler!C10)/Scaler!D10-Centroids!J2)^2+((K31-Scaler!C11)/Scaler!D11-Centroids!K2)^2),SQRT(((B31-Scaler!C2)/Scaler!D2-Centroids!B3)^2+((C31-Scaler!C3)/Scaler!D3-Centroids!C3)^2+((D31-Scaler!C4)/Scaler!D4-Centroids!D3)^2+((E31-Scaler!C5)/Scaler!D5-Centroids!E3)^2+((F31-Scaler!C6)/Scaler!D6-Centroids!F3)^2+((G31-Scaler!C7)/Scaler!D7-Centroids!G3)^2+((H31-Scaler!C8)/Scaler!D8-Centroids!H3)^2+((I31-Scaler!C9)/Scaler!D9-Centroids!I3)^2+((J31-Scaler!C10)/Scaler!D10-Centroids!J3)^2+((K31-Scaler!C11)/Scaler!D11-Centroids!K3)^2),SQRT(((B31-Scaler!C2)/Scaler!D2-Centroids!B5)^2+((C31-Scaler!C3)/Scaler!D3-Centroids!C5)^2+((D31-Scaler!C4)/Scaler!D4-Centroids!D5)^2+((E31-Scaler!C5)/Scaler!D5-Centroids!E5)^2+((F31-Scaler!C6)/Scaler!D6-Centroids!F5)^2+((G31-Scaler!C7)/Scaler!D7-Centroids!G5)^2+((H31-Scaler!C8)/Scaler!D8-Centroids!H5)^2+((I31-Scaler!C9)/Scaler!D9-Centroids!I5)^2+((J31-Scaler!C10)/Scaler!D10-Centroids!J5)^2+((K31-Scaler!C11)/Scaler!D11-Centroids!K5)^2)),2,3))))</f>
        <v/>
      </c>
      <c r="M31" s="17" t="str">
        <f>IF(A31="","",VLOOKUP(L31,{0,"Performance Athletes";1,"Casual Walkers";2,"Sneakerheads";3,"Weekend Warriors"},2,FALSE()))</f>
        <v/>
      </c>
      <c r="N31" s="17" t="str">
        <f t="shared" si="0"/>
        <v/>
      </c>
    </row>
    <row r="32" spans="12:14" ht="15" customHeight="1" x14ac:dyDescent="0.3">
      <c r="L32" s="17" t="str">
        <f>IF(A32="","",IF(SQRT(((B32-Scaler!C2)/Scaler!D2-Centroids!B2)^2+((C32-Scaler!C3)/Scaler!D3-Centroids!C2)^2+((D32-Scaler!C4)/Scaler!D4-Centroids!D2)^2+((E32-Scaler!C5)/Scaler!D5-Centroids!E2)^2+((F32-Scaler!C6)/Scaler!D6-Centroids!F2)^2+((G32-Scaler!C7)/Scaler!D7-Centroids!G2)^2+((H32-Scaler!C8)/Scaler!D8-Centroids!H2)^2+((I32-Scaler!C9)/Scaler!D9-Centroids!I2)^2+((J32-Scaler!C10)/Scaler!D10-Centroids!J2)^2+((K32-Scaler!C11)/Scaler!D11-Centroids!K2)^2)&lt;=MIN(SQRT(((B32-Scaler!C2)/Scaler!D2-Centroids!B3)^2+((C32-Scaler!C3)/Scaler!D3-Centroids!C3)^2+((D32-Scaler!C4)/Scaler!D4-Centroids!D3)^2+((E32-Scaler!C5)/Scaler!D5-Centroids!E3)^2+((F32-Scaler!C6)/Scaler!D6-Centroids!F3)^2+((G32-Scaler!C7)/Scaler!D7-Centroids!G3)^2+((H32-Scaler!C8)/Scaler!D8-Centroids!H3)^2+((I32-Scaler!C9)/Scaler!D9-Centroids!I3)^2+((J32-Scaler!C10)/Scaler!D10-Centroids!J3)^2+((K32-Scaler!C11)/Scaler!D11-Centroids!K3)^2),SQRT(((B32-Scaler!C2)/Scaler!D2-Centroids!B4)^2+((C32-Scaler!C3)/Scaler!D3-Centroids!C4)^2+((D32-Scaler!C4)/Scaler!D4-Centroids!D4)^2+((E32-Scaler!C5)/Scaler!D5-Centroids!E4)^2+((F32-Scaler!C6)/Scaler!D6-Centroids!F4)^2+((G32-Scaler!C7)/Scaler!D7-Centroids!G4)^2+((H32-Scaler!C8)/Scaler!D8-Centroids!H4)^2+((I32-Scaler!C9)/Scaler!D9-Centroids!I4)^2+((J32-Scaler!C10)/Scaler!D10-Centroids!J4)^2+((K32-Scaler!C11)/Scaler!D11-Centroids!K4)^2),SQRT(((B32-Scaler!C2)/Scaler!D2-Centroids!B5)^2+((C32-Scaler!C3)/Scaler!D3-Centroids!C5)^2+((D32-Scaler!C4)/Scaler!D4-Centroids!D5)^2+((E32-Scaler!C5)/Scaler!D5-Centroids!E5)^2+((F32-Scaler!C6)/Scaler!D6-Centroids!F5)^2+((G32-Scaler!C7)/Scaler!D7-Centroids!G5)^2+((H32-Scaler!C8)/Scaler!D8-Centroids!H5)^2+((I32-Scaler!C9)/Scaler!D9-Centroids!I5)^2+((J32-Scaler!C10)/Scaler!D10-Centroids!J5)^2+((K32-Scaler!C11)/Scaler!D11-Centroids!K5)^2)),0,IF(SQRT(((B32-Scaler!C2)/Scaler!D2-Centroids!B3)^2+((C32-Scaler!C3)/Scaler!D3-Centroids!C3)^2+((D32-Scaler!C4)/Scaler!D4-Centroids!D3)^2+((E32-Scaler!C5)/Scaler!D5-Centroids!E3)^2+((F32-Scaler!C6)/Scaler!D6-Centroids!F3)^2+((G32-Scaler!C7)/Scaler!D7-Centroids!G3)^2+((H32-Scaler!C8)/Scaler!D8-Centroids!H3)^2+((I32-Scaler!C9)/Scaler!D9-Centroids!I3)^2+((J32-Scaler!C10)/Scaler!D10-Centroids!J3)^2+((K32-Scaler!C11)/Scaler!D11-Centroids!K3)^2)&lt;=MIN(SQRT(((B32-Scaler!C2)/Scaler!D2-Centroids!B2)^2+((C32-Scaler!C3)/Scaler!D3-Centroids!C2)^2+((D32-Scaler!C4)/Scaler!D4-Centroids!D2)^2+((E32-Scaler!C5)/Scaler!D5-Centroids!E2)^2+((F32-Scaler!C6)/Scaler!D6-Centroids!F2)^2+((G32-Scaler!C7)/Scaler!D7-Centroids!G2)^2+((H32-Scaler!C8)/Scaler!D8-Centroids!H2)^2+((I32-Scaler!C9)/Scaler!D9-Centroids!I2)^2+((J32-Scaler!C10)/Scaler!D10-Centroids!J2)^2+((K32-Scaler!C11)/Scaler!D11-Centroids!K2)^2),SQRT(((B32-Scaler!C2)/Scaler!D2-Centroids!B4)^2+((C32-Scaler!C3)/Scaler!D3-Centroids!C4)^2+((D32-Scaler!C4)/Scaler!D4-Centroids!D4)^2+((E32-Scaler!C5)/Scaler!D5-Centroids!E4)^2+((F32-Scaler!C6)/Scaler!D6-Centroids!F4)^2+((G32-Scaler!C7)/Scaler!D7-Centroids!G4)^2+((H32-Scaler!C8)/Scaler!D8-Centroids!H4)^2+((I32-Scaler!C9)/Scaler!D9-Centroids!I4)^2+((J32-Scaler!C10)/Scaler!D10-Centroids!J4)^2+((K32-Scaler!C11)/Scaler!D11-Centroids!K4)^2),SQRT(((B32-Scaler!C2)/Scaler!D2-Centroids!B5)^2+((C32-Scaler!C3)/Scaler!D3-Centroids!C5)^2+((D32-Scaler!C4)/Scaler!D4-Centroids!D5)^2+((E32-Scaler!C5)/Scaler!D5-Centroids!E5)^2+((F32-Scaler!C6)/Scaler!D6-Centroids!F5)^2+((G32-Scaler!C7)/Scaler!D7-Centroids!G5)^2+((H32-Scaler!C8)/Scaler!D8-Centroids!H5)^2+((I32-Scaler!C9)/Scaler!D9-Centroids!I5)^2+((J32-Scaler!C10)/Scaler!D10-Centroids!J5)^2+((K32-Scaler!C11)/Scaler!D11-Centroids!K5)^2)),1,IF(SQRT(((B32-Scaler!C2)/Scaler!D2-Centroids!B4)^2+((C32-Scaler!C3)/Scaler!D3-Centroids!C4)^2+((D32-Scaler!C4)/Scaler!D4-Centroids!D4)^2+((E32-Scaler!C5)/Scaler!D5-Centroids!E4)^2+((F32-Scaler!C6)/Scaler!D6-Centroids!F4)^2+((G32-Scaler!C7)/Scaler!D7-Centroids!G4)^2+((H32-Scaler!C8)/Scaler!D8-Centroids!H4)^2+((I32-Scaler!C9)/Scaler!D9-Centroids!I4)^2+((J32-Scaler!C10)/Scaler!D10-Centroids!J4)^2+((K32-Scaler!C11)/Scaler!D11-Centroids!K4)^2)&lt;=MIN(SQRT(((B32-Scaler!C2)/Scaler!D2-Centroids!B2)^2+((C32-Scaler!C3)/Scaler!D3-Centroids!C2)^2+((D32-Scaler!C4)/Scaler!D4-Centroids!D2)^2+((E32-Scaler!C5)/Scaler!D5-Centroids!E2)^2+((F32-Scaler!C6)/Scaler!D6-Centroids!F2)^2+((G32-Scaler!C7)/Scaler!D7-Centroids!G2)^2+((H32-Scaler!C8)/Scaler!D8-Centroids!H2)^2+((I32-Scaler!C9)/Scaler!D9-Centroids!I2)^2+((J32-Scaler!C10)/Scaler!D10-Centroids!J2)^2+((K32-Scaler!C11)/Scaler!D11-Centroids!K2)^2),SQRT(((B32-Scaler!C2)/Scaler!D2-Centroids!B3)^2+((C32-Scaler!C3)/Scaler!D3-Centroids!C3)^2+((D32-Scaler!C4)/Scaler!D4-Centroids!D3)^2+((E32-Scaler!C5)/Scaler!D5-Centroids!E3)^2+((F32-Scaler!C6)/Scaler!D6-Centroids!F3)^2+((G32-Scaler!C7)/Scaler!D7-Centroids!G3)^2+((H32-Scaler!C8)/Scaler!D8-Centroids!H3)^2+((I32-Scaler!C9)/Scaler!D9-Centroids!I3)^2+((J32-Scaler!C10)/Scaler!D10-Centroids!J3)^2+((K32-Scaler!C11)/Scaler!D11-Centroids!K3)^2),SQRT(((B32-Scaler!C2)/Scaler!D2-Centroids!B5)^2+((C32-Scaler!C3)/Scaler!D3-Centroids!C5)^2+((D32-Scaler!C4)/Scaler!D4-Centroids!D5)^2+((E32-Scaler!C5)/Scaler!D5-Centroids!E5)^2+((F32-Scaler!C6)/Scaler!D6-Centroids!F5)^2+((G32-Scaler!C7)/Scaler!D7-Centroids!G5)^2+((H32-Scaler!C8)/Scaler!D8-Centroids!H5)^2+((I32-Scaler!C9)/Scaler!D9-Centroids!I5)^2+((J32-Scaler!C10)/Scaler!D10-Centroids!J5)^2+((K32-Scaler!C11)/Scaler!D11-Centroids!K5)^2)),2,3))))</f>
        <v/>
      </c>
      <c r="M32" s="17" t="str">
        <f>IF(A32="","",VLOOKUP(L32,{0,"Performance Athletes";1,"Casual Walkers";2,"Sneakerheads";3,"Weekend Warriors"},2,FALSE()))</f>
        <v/>
      </c>
      <c r="N32" s="17" t="str">
        <f t="shared" si="0"/>
        <v/>
      </c>
    </row>
    <row r="33" spans="12:14" ht="15" customHeight="1" x14ac:dyDescent="0.3">
      <c r="L33" s="17" t="str">
        <f>IF(A33="","",IF(SQRT(((B33-Scaler!C2)/Scaler!D2-Centroids!B2)^2+((C33-Scaler!C3)/Scaler!D3-Centroids!C2)^2+((D33-Scaler!C4)/Scaler!D4-Centroids!D2)^2+((E33-Scaler!C5)/Scaler!D5-Centroids!E2)^2+((F33-Scaler!C6)/Scaler!D6-Centroids!F2)^2+((G33-Scaler!C7)/Scaler!D7-Centroids!G2)^2+((H33-Scaler!C8)/Scaler!D8-Centroids!H2)^2+((I33-Scaler!C9)/Scaler!D9-Centroids!I2)^2+((J33-Scaler!C10)/Scaler!D10-Centroids!J2)^2+((K33-Scaler!C11)/Scaler!D11-Centroids!K2)^2)&lt;=MIN(SQRT(((B33-Scaler!C2)/Scaler!D2-Centroids!B3)^2+((C33-Scaler!C3)/Scaler!D3-Centroids!C3)^2+((D33-Scaler!C4)/Scaler!D4-Centroids!D3)^2+((E33-Scaler!C5)/Scaler!D5-Centroids!E3)^2+((F33-Scaler!C6)/Scaler!D6-Centroids!F3)^2+((G33-Scaler!C7)/Scaler!D7-Centroids!G3)^2+((H33-Scaler!C8)/Scaler!D8-Centroids!H3)^2+((I33-Scaler!C9)/Scaler!D9-Centroids!I3)^2+((J33-Scaler!C10)/Scaler!D10-Centroids!J3)^2+((K33-Scaler!C11)/Scaler!D11-Centroids!K3)^2),SQRT(((B33-Scaler!C2)/Scaler!D2-Centroids!B4)^2+((C33-Scaler!C3)/Scaler!D3-Centroids!C4)^2+((D33-Scaler!C4)/Scaler!D4-Centroids!D4)^2+((E33-Scaler!C5)/Scaler!D5-Centroids!E4)^2+((F33-Scaler!C6)/Scaler!D6-Centroids!F4)^2+((G33-Scaler!C7)/Scaler!D7-Centroids!G4)^2+((H33-Scaler!C8)/Scaler!D8-Centroids!H4)^2+((I33-Scaler!C9)/Scaler!D9-Centroids!I4)^2+((J33-Scaler!C10)/Scaler!D10-Centroids!J4)^2+((K33-Scaler!C11)/Scaler!D11-Centroids!K4)^2),SQRT(((B33-Scaler!C2)/Scaler!D2-Centroids!B5)^2+((C33-Scaler!C3)/Scaler!D3-Centroids!C5)^2+((D33-Scaler!C4)/Scaler!D4-Centroids!D5)^2+((E33-Scaler!C5)/Scaler!D5-Centroids!E5)^2+((F33-Scaler!C6)/Scaler!D6-Centroids!F5)^2+((G33-Scaler!C7)/Scaler!D7-Centroids!G5)^2+((H33-Scaler!C8)/Scaler!D8-Centroids!H5)^2+((I33-Scaler!C9)/Scaler!D9-Centroids!I5)^2+((J33-Scaler!C10)/Scaler!D10-Centroids!J5)^2+((K33-Scaler!C11)/Scaler!D11-Centroids!K5)^2)),0,IF(SQRT(((B33-Scaler!C2)/Scaler!D2-Centroids!B3)^2+((C33-Scaler!C3)/Scaler!D3-Centroids!C3)^2+((D33-Scaler!C4)/Scaler!D4-Centroids!D3)^2+((E33-Scaler!C5)/Scaler!D5-Centroids!E3)^2+((F33-Scaler!C6)/Scaler!D6-Centroids!F3)^2+((G33-Scaler!C7)/Scaler!D7-Centroids!G3)^2+((H33-Scaler!C8)/Scaler!D8-Centroids!H3)^2+((I33-Scaler!C9)/Scaler!D9-Centroids!I3)^2+((J33-Scaler!C10)/Scaler!D10-Centroids!J3)^2+((K33-Scaler!C11)/Scaler!D11-Centroids!K3)^2)&lt;=MIN(SQRT(((B33-Scaler!C2)/Scaler!D2-Centroids!B2)^2+((C33-Scaler!C3)/Scaler!D3-Centroids!C2)^2+((D33-Scaler!C4)/Scaler!D4-Centroids!D2)^2+((E33-Scaler!C5)/Scaler!D5-Centroids!E2)^2+((F33-Scaler!C6)/Scaler!D6-Centroids!F2)^2+((G33-Scaler!C7)/Scaler!D7-Centroids!G2)^2+((H33-Scaler!C8)/Scaler!D8-Centroids!H2)^2+((I33-Scaler!C9)/Scaler!D9-Centroids!I2)^2+((J33-Scaler!C10)/Scaler!D10-Centroids!J2)^2+((K33-Scaler!C11)/Scaler!D11-Centroids!K2)^2),SQRT(((B33-Scaler!C2)/Scaler!D2-Centroids!B4)^2+((C33-Scaler!C3)/Scaler!D3-Centroids!C4)^2+((D33-Scaler!C4)/Scaler!D4-Centroids!D4)^2+((E33-Scaler!C5)/Scaler!D5-Centroids!E4)^2+((F33-Scaler!C6)/Scaler!D6-Centroids!F4)^2+((G33-Scaler!C7)/Scaler!D7-Centroids!G4)^2+((H33-Scaler!C8)/Scaler!D8-Centroids!H4)^2+((I33-Scaler!C9)/Scaler!D9-Centroids!I4)^2+((J33-Scaler!C10)/Scaler!D10-Centroids!J4)^2+((K33-Scaler!C11)/Scaler!D11-Centroids!K4)^2),SQRT(((B33-Scaler!C2)/Scaler!D2-Centroids!B5)^2+((C33-Scaler!C3)/Scaler!D3-Centroids!C5)^2+((D33-Scaler!C4)/Scaler!D4-Centroids!D5)^2+((E33-Scaler!C5)/Scaler!D5-Centroids!E5)^2+((F33-Scaler!C6)/Scaler!D6-Centroids!F5)^2+((G33-Scaler!C7)/Scaler!D7-Centroids!G5)^2+((H33-Scaler!C8)/Scaler!D8-Centroids!H5)^2+((I33-Scaler!C9)/Scaler!D9-Centroids!I5)^2+((J33-Scaler!C10)/Scaler!D10-Centroids!J5)^2+((K33-Scaler!C11)/Scaler!D11-Centroids!K5)^2)),1,IF(SQRT(((B33-Scaler!C2)/Scaler!D2-Centroids!B4)^2+((C33-Scaler!C3)/Scaler!D3-Centroids!C4)^2+((D33-Scaler!C4)/Scaler!D4-Centroids!D4)^2+((E33-Scaler!C5)/Scaler!D5-Centroids!E4)^2+((F33-Scaler!C6)/Scaler!D6-Centroids!F4)^2+((G33-Scaler!C7)/Scaler!D7-Centroids!G4)^2+((H33-Scaler!C8)/Scaler!D8-Centroids!H4)^2+((I33-Scaler!C9)/Scaler!D9-Centroids!I4)^2+((J33-Scaler!C10)/Scaler!D10-Centroids!J4)^2+((K33-Scaler!C11)/Scaler!D11-Centroids!K4)^2)&lt;=MIN(SQRT(((B33-Scaler!C2)/Scaler!D2-Centroids!B2)^2+((C33-Scaler!C3)/Scaler!D3-Centroids!C2)^2+((D33-Scaler!C4)/Scaler!D4-Centroids!D2)^2+((E33-Scaler!C5)/Scaler!D5-Centroids!E2)^2+((F33-Scaler!C6)/Scaler!D6-Centroids!F2)^2+((G33-Scaler!C7)/Scaler!D7-Centroids!G2)^2+((H33-Scaler!C8)/Scaler!D8-Centroids!H2)^2+((I33-Scaler!C9)/Scaler!D9-Centroids!I2)^2+((J33-Scaler!C10)/Scaler!D10-Centroids!J2)^2+((K33-Scaler!C11)/Scaler!D11-Centroids!K2)^2),SQRT(((B33-Scaler!C2)/Scaler!D2-Centroids!B3)^2+((C33-Scaler!C3)/Scaler!D3-Centroids!C3)^2+((D33-Scaler!C4)/Scaler!D4-Centroids!D3)^2+((E33-Scaler!C5)/Scaler!D5-Centroids!E3)^2+((F33-Scaler!C6)/Scaler!D6-Centroids!F3)^2+((G33-Scaler!C7)/Scaler!D7-Centroids!G3)^2+((H33-Scaler!C8)/Scaler!D8-Centroids!H3)^2+((I33-Scaler!C9)/Scaler!D9-Centroids!I3)^2+((J33-Scaler!C10)/Scaler!D10-Centroids!J3)^2+((K33-Scaler!C11)/Scaler!D11-Centroids!K3)^2),SQRT(((B33-Scaler!C2)/Scaler!D2-Centroids!B5)^2+((C33-Scaler!C3)/Scaler!D3-Centroids!C5)^2+((D33-Scaler!C4)/Scaler!D4-Centroids!D5)^2+((E33-Scaler!C5)/Scaler!D5-Centroids!E5)^2+((F33-Scaler!C6)/Scaler!D6-Centroids!F5)^2+((G33-Scaler!C7)/Scaler!D7-Centroids!G5)^2+((H33-Scaler!C8)/Scaler!D8-Centroids!H5)^2+((I33-Scaler!C9)/Scaler!D9-Centroids!I5)^2+((J33-Scaler!C10)/Scaler!D10-Centroids!J5)^2+((K33-Scaler!C11)/Scaler!D11-Centroids!K5)^2)),2,3))))</f>
        <v/>
      </c>
      <c r="M33" s="17" t="str">
        <f>IF(A33="","",VLOOKUP(L33,{0,"Performance Athletes";1,"Casual Walkers";2,"Sneakerheads";3,"Weekend Warriors"},2,FALSE()))</f>
        <v/>
      </c>
      <c r="N33" s="17" t="str">
        <f t="shared" si="0"/>
        <v/>
      </c>
    </row>
    <row r="34" spans="12:14" ht="15" customHeight="1" x14ac:dyDescent="0.3">
      <c r="L34" s="17" t="str">
        <f>IF(A34="","",IF(SQRT(((B34-Scaler!C2)/Scaler!D2-Centroids!B2)^2+((C34-Scaler!C3)/Scaler!D3-Centroids!C2)^2+((D34-Scaler!C4)/Scaler!D4-Centroids!D2)^2+((E34-Scaler!C5)/Scaler!D5-Centroids!E2)^2+((F34-Scaler!C6)/Scaler!D6-Centroids!F2)^2+((G34-Scaler!C7)/Scaler!D7-Centroids!G2)^2+((H34-Scaler!C8)/Scaler!D8-Centroids!H2)^2+((I34-Scaler!C9)/Scaler!D9-Centroids!I2)^2+((J34-Scaler!C10)/Scaler!D10-Centroids!J2)^2+((K34-Scaler!C11)/Scaler!D11-Centroids!K2)^2)&lt;=MIN(SQRT(((B34-Scaler!C2)/Scaler!D2-Centroids!B3)^2+((C34-Scaler!C3)/Scaler!D3-Centroids!C3)^2+((D34-Scaler!C4)/Scaler!D4-Centroids!D3)^2+((E34-Scaler!C5)/Scaler!D5-Centroids!E3)^2+((F34-Scaler!C6)/Scaler!D6-Centroids!F3)^2+((G34-Scaler!C7)/Scaler!D7-Centroids!G3)^2+((H34-Scaler!C8)/Scaler!D8-Centroids!H3)^2+((I34-Scaler!C9)/Scaler!D9-Centroids!I3)^2+((J34-Scaler!C10)/Scaler!D10-Centroids!J3)^2+((K34-Scaler!C11)/Scaler!D11-Centroids!K3)^2),SQRT(((B34-Scaler!C2)/Scaler!D2-Centroids!B4)^2+((C34-Scaler!C3)/Scaler!D3-Centroids!C4)^2+((D34-Scaler!C4)/Scaler!D4-Centroids!D4)^2+((E34-Scaler!C5)/Scaler!D5-Centroids!E4)^2+((F34-Scaler!C6)/Scaler!D6-Centroids!F4)^2+((G34-Scaler!C7)/Scaler!D7-Centroids!G4)^2+((H34-Scaler!C8)/Scaler!D8-Centroids!H4)^2+((I34-Scaler!C9)/Scaler!D9-Centroids!I4)^2+((J34-Scaler!C10)/Scaler!D10-Centroids!J4)^2+((K34-Scaler!C11)/Scaler!D11-Centroids!K4)^2),SQRT(((B34-Scaler!C2)/Scaler!D2-Centroids!B5)^2+((C34-Scaler!C3)/Scaler!D3-Centroids!C5)^2+((D34-Scaler!C4)/Scaler!D4-Centroids!D5)^2+((E34-Scaler!C5)/Scaler!D5-Centroids!E5)^2+((F34-Scaler!C6)/Scaler!D6-Centroids!F5)^2+((G34-Scaler!C7)/Scaler!D7-Centroids!G5)^2+((H34-Scaler!C8)/Scaler!D8-Centroids!H5)^2+((I34-Scaler!C9)/Scaler!D9-Centroids!I5)^2+((J34-Scaler!C10)/Scaler!D10-Centroids!J5)^2+((K34-Scaler!C11)/Scaler!D11-Centroids!K5)^2)),0,IF(SQRT(((B34-Scaler!C2)/Scaler!D2-Centroids!B3)^2+((C34-Scaler!C3)/Scaler!D3-Centroids!C3)^2+((D34-Scaler!C4)/Scaler!D4-Centroids!D3)^2+((E34-Scaler!C5)/Scaler!D5-Centroids!E3)^2+((F34-Scaler!C6)/Scaler!D6-Centroids!F3)^2+((G34-Scaler!C7)/Scaler!D7-Centroids!G3)^2+((H34-Scaler!C8)/Scaler!D8-Centroids!H3)^2+((I34-Scaler!C9)/Scaler!D9-Centroids!I3)^2+((J34-Scaler!C10)/Scaler!D10-Centroids!J3)^2+((K34-Scaler!C11)/Scaler!D11-Centroids!K3)^2)&lt;=MIN(SQRT(((B34-Scaler!C2)/Scaler!D2-Centroids!B2)^2+((C34-Scaler!C3)/Scaler!D3-Centroids!C2)^2+((D34-Scaler!C4)/Scaler!D4-Centroids!D2)^2+((E34-Scaler!C5)/Scaler!D5-Centroids!E2)^2+((F34-Scaler!C6)/Scaler!D6-Centroids!F2)^2+((G34-Scaler!C7)/Scaler!D7-Centroids!G2)^2+((H34-Scaler!C8)/Scaler!D8-Centroids!H2)^2+((I34-Scaler!C9)/Scaler!D9-Centroids!I2)^2+((J34-Scaler!C10)/Scaler!D10-Centroids!J2)^2+((K34-Scaler!C11)/Scaler!D11-Centroids!K2)^2),SQRT(((B34-Scaler!C2)/Scaler!D2-Centroids!B4)^2+((C34-Scaler!C3)/Scaler!D3-Centroids!C4)^2+((D34-Scaler!C4)/Scaler!D4-Centroids!D4)^2+((E34-Scaler!C5)/Scaler!D5-Centroids!E4)^2+((F34-Scaler!C6)/Scaler!D6-Centroids!F4)^2+((G34-Scaler!C7)/Scaler!D7-Centroids!G4)^2+((H34-Scaler!C8)/Scaler!D8-Centroids!H4)^2+((I34-Scaler!C9)/Scaler!D9-Centroids!I4)^2+((J34-Scaler!C10)/Scaler!D10-Centroids!J4)^2+((K34-Scaler!C11)/Scaler!D11-Centroids!K4)^2),SQRT(((B34-Scaler!C2)/Scaler!D2-Centroids!B5)^2+((C34-Scaler!C3)/Scaler!D3-Centroids!C5)^2+((D34-Scaler!C4)/Scaler!D4-Centroids!D5)^2+((E34-Scaler!C5)/Scaler!D5-Centroids!E5)^2+((F34-Scaler!C6)/Scaler!D6-Centroids!F5)^2+((G34-Scaler!C7)/Scaler!D7-Centroids!G5)^2+((H34-Scaler!C8)/Scaler!D8-Centroids!H5)^2+((I34-Scaler!C9)/Scaler!D9-Centroids!I5)^2+((J34-Scaler!C10)/Scaler!D10-Centroids!J5)^2+((K34-Scaler!C11)/Scaler!D11-Centroids!K5)^2)),1,IF(SQRT(((B34-Scaler!C2)/Scaler!D2-Centroids!B4)^2+((C34-Scaler!C3)/Scaler!D3-Centroids!C4)^2+((D34-Scaler!C4)/Scaler!D4-Centroids!D4)^2+((E34-Scaler!C5)/Scaler!D5-Centroids!E4)^2+((F34-Scaler!C6)/Scaler!D6-Centroids!F4)^2+((G34-Scaler!C7)/Scaler!D7-Centroids!G4)^2+((H34-Scaler!C8)/Scaler!D8-Centroids!H4)^2+((I34-Scaler!C9)/Scaler!D9-Centroids!I4)^2+((J34-Scaler!C10)/Scaler!D10-Centroids!J4)^2+((K34-Scaler!C11)/Scaler!D11-Centroids!K4)^2)&lt;=MIN(SQRT(((B34-Scaler!C2)/Scaler!D2-Centroids!B2)^2+((C34-Scaler!C3)/Scaler!D3-Centroids!C2)^2+((D34-Scaler!C4)/Scaler!D4-Centroids!D2)^2+((E34-Scaler!C5)/Scaler!D5-Centroids!E2)^2+((F34-Scaler!C6)/Scaler!D6-Centroids!F2)^2+((G34-Scaler!C7)/Scaler!D7-Centroids!G2)^2+((H34-Scaler!C8)/Scaler!D8-Centroids!H2)^2+((I34-Scaler!C9)/Scaler!D9-Centroids!I2)^2+((J34-Scaler!C10)/Scaler!D10-Centroids!J2)^2+((K34-Scaler!C11)/Scaler!D11-Centroids!K2)^2),SQRT(((B34-Scaler!C2)/Scaler!D2-Centroids!B3)^2+((C34-Scaler!C3)/Scaler!D3-Centroids!C3)^2+((D34-Scaler!C4)/Scaler!D4-Centroids!D3)^2+((E34-Scaler!C5)/Scaler!D5-Centroids!E3)^2+((F34-Scaler!C6)/Scaler!D6-Centroids!F3)^2+((G34-Scaler!C7)/Scaler!D7-Centroids!G3)^2+((H34-Scaler!C8)/Scaler!D8-Centroids!H3)^2+((I34-Scaler!C9)/Scaler!D9-Centroids!I3)^2+((J34-Scaler!C10)/Scaler!D10-Centroids!J3)^2+((K34-Scaler!C11)/Scaler!D11-Centroids!K3)^2),SQRT(((B34-Scaler!C2)/Scaler!D2-Centroids!B5)^2+((C34-Scaler!C3)/Scaler!D3-Centroids!C5)^2+((D34-Scaler!C4)/Scaler!D4-Centroids!D5)^2+((E34-Scaler!C5)/Scaler!D5-Centroids!E5)^2+((F34-Scaler!C6)/Scaler!D6-Centroids!F5)^2+((G34-Scaler!C7)/Scaler!D7-Centroids!G5)^2+((H34-Scaler!C8)/Scaler!D8-Centroids!H5)^2+((I34-Scaler!C9)/Scaler!D9-Centroids!I5)^2+((J34-Scaler!C10)/Scaler!D10-Centroids!J5)^2+((K34-Scaler!C11)/Scaler!D11-Centroids!K5)^2)),2,3))))</f>
        <v/>
      </c>
      <c r="M34" s="17" t="str">
        <f>IF(A34="","",VLOOKUP(L34,{0,"Performance Athletes";1,"Casual Walkers";2,"Sneakerheads";3,"Weekend Warriors"},2,FALSE()))</f>
        <v/>
      </c>
      <c r="N34" s="17" t="str">
        <f t="shared" si="0"/>
        <v/>
      </c>
    </row>
    <row r="35" spans="12:14" ht="15" customHeight="1" x14ac:dyDescent="0.3">
      <c r="L35" s="17" t="str">
        <f>IF(A35="","",IF(SQRT(((B35-Scaler!C2)/Scaler!D2-Centroids!B2)^2+((C35-Scaler!C3)/Scaler!D3-Centroids!C2)^2+((D35-Scaler!C4)/Scaler!D4-Centroids!D2)^2+((E35-Scaler!C5)/Scaler!D5-Centroids!E2)^2+((F35-Scaler!C6)/Scaler!D6-Centroids!F2)^2+((G35-Scaler!C7)/Scaler!D7-Centroids!G2)^2+((H35-Scaler!C8)/Scaler!D8-Centroids!H2)^2+((I35-Scaler!C9)/Scaler!D9-Centroids!I2)^2+((J35-Scaler!C10)/Scaler!D10-Centroids!J2)^2+((K35-Scaler!C11)/Scaler!D11-Centroids!K2)^2)&lt;=MIN(SQRT(((B35-Scaler!C2)/Scaler!D2-Centroids!B3)^2+((C35-Scaler!C3)/Scaler!D3-Centroids!C3)^2+((D35-Scaler!C4)/Scaler!D4-Centroids!D3)^2+((E35-Scaler!C5)/Scaler!D5-Centroids!E3)^2+((F35-Scaler!C6)/Scaler!D6-Centroids!F3)^2+((G35-Scaler!C7)/Scaler!D7-Centroids!G3)^2+((H35-Scaler!C8)/Scaler!D8-Centroids!H3)^2+((I35-Scaler!C9)/Scaler!D9-Centroids!I3)^2+((J35-Scaler!C10)/Scaler!D10-Centroids!J3)^2+((K35-Scaler!C11)/Scaler!D11-Centroids!K3)^2),SQRT(((B35-Scaler!C2)/Scaler!D2-Centroids!B4)^2+((C35-Scaler!C3)/Scaler!D3-Centroids!C4)^2+((D35-Scaler!C4)/Scaler!D4-Centroids!D4)^2+((E35-Scaler!C5)/Scaler!D5-Centroids!E4)^2+((F35-Scaler!C6)/Scaler!D6-Centroids!F4)^2+((G35-Scaler!C7)/Scaler!D7-Centroids!G4)^2+((H35-Scaler!C8)/Scaler!D8-Centroids!H4)^2+((I35-Scaler!C9)/Scaler!D9-Centroids!I4)^2+((J35-Scaler!C10)/Scaler!D10-Centroids!J4)^2+((K35-Scaler!C11)/Scaler!D11-Centroids!K4)^2),SQRT(((B35-Scaler!C2)/Scaler!D2-Centroids!B5)^2+((C35-Scaler!C3)/Scaler!D3-Centroids!C5)^2+((D35-Scaler!C4)/Scaler!D4-Centroids!D5)^2+((E35-Scaler!C5)/Scaler!D5-Centroids!E5)^2+((F35-Scaler!C6)/Scaler!D6-Centroids!F5)^2+((G35-Scaler!C7)/Scaler!D7-Centroids!G5)^2+((H35-Scaler!C8)/Scaler!D8-Centroids!H5)^2+((I35-Scaler!C9)/Scaler!D9-Centroids!I5)^2+((J35-Scaler!C10)/Scaler!D10-Centroids!J5)^2+((K35-Scaler!C11)/Scaler!D11-Centroids!K5)^2)),0,IF(SQRT(((B35-Scaler!C2)/Scaler!D2-Centroids!B3)^2+((C35-Scaler!C3)/Scaler!D3-Centroids!C3)^2+((D35-Scaler!C4)/Scaler!D4-Centroids!D3)^2+((E35-Scaler!C5)/Scaler!D5-Centroids!E3)^2+((F35-Scaler!C6)/Scaler!D6-Centroids!F3)^2+((G35-Scaler!C7)/Scaler!D7-Centroids!G3)^2+((H35-Scaler!C8)/Scaler!D8-Centroids!H3)^2+((I35-Scaler!C9)/Scaler!D9-Centroids!I3)^2+((J35-Scaler!C10)/Scaler!D10-Centroids!J3)^2+((K35-Scaler!C11)/Scaler!D11-Centroids!K3)^2)&lt;=MIN(SQRT(((B35-Scaler!C2)/Scaler!D2-Centroids!B2)^2+((C35-Scaler!C3)/Scaler!D3-Centroids!C2)^2+((D35-Scaler!C4)/Scaler!D4-Centroids!D2)^2+((E35-Scaler!C5)/Scaler!D5-Centroids!E2)^2+((F35-Scaler!C6)/Scaler!D6-Centroids!F2)^2+((G35-Scaler!C7)/Scaler!D7-Centroids!G2)^2+((H35-Scaler!C8)/Scaler!D8-Centroids!H2)^2+((I35-Scaler!C9)/Scaler!D9-Centroids!I2)^2+((J35-Scaler!C10)/Scaler!D10-Centroids!J2)^2+((K35-Scaler!C11)/Scaler!D11-Centroids!K2)^2),SQRT(((B35-Scaler!C2)/Scaler!D2-Centroids!B4)^2+((C35-Scaler!C3)/Scaler!D3-Centroids!C4)^2+((D35-Scaler!C4)/Scaler!D4-Centroids!D4)^2+((E35-Scaler!C5)/Scaler!D5-Centroids!E4)^2+((F35-Scaler!C6)/Scaler!D6-Centroids!F4)^2+((G35-Scaler!C7)/Scaler!D7-Centroids!G4)^2+((H35-Scaler!C8)/Scaler!D8-Centroids!H4)^2+((I35-Scaler!C9)/Scaler!D9-Centroids!I4)^2+((J35-Scaler!C10)/Scaler!D10-Centroids!J4)^2+((K35-Scaler!C11)/Scaler!D11-Centroids!K4)^2),SQRT(((B35-Scaler!C2)/Scaler!D2-Centroids!B5)^2+((C35-Scaler!C3)/Scaler!D3-Centroids!C5)^2+((D35-Scaler!C4)/Scaler!D4-Centroids!D5)^2+((E35-Scaler!C5)/Scaler!D5-Centroids!E5)^2+((F35-Scaler!C6)/Scaler!D6-Centroids!F5)^2+((G35-Scaler!C7)/Scaler!D7-Centroids!G5)^2+((H35-Scaler!C8)/Scaler!D8-Centroids!H5)^2+((I35-Scaler!C9)/Scaler!D9-Centroids!I5)^2+((J35-Scaler!C10)/Scaler!D10-Centroids!J5)^2+((K35-Scaler!C11)/Scaler!D11-Centroids!K5)^2)),1,IF(SQRT(((B35-Scaler!C2)/Scaler!D2-Centroids!B4)^2+((C35-Scaler!C3)/Scaler!D3-Centroids!C4)^2+((D35-Scaler!C4)/Scaler!D4-Centroids!D4)^2+((E35-Scaler!C5)/Scaler!D5-Centroids!E4)^2+((F35-Scaler!C6)/Scaler!D6-Centroids!F4)^2+((G35-Scaler!C7)/Scaler!D7-Centroids!G4)^2+((H35-Scaler!C8)/Scaler!D8-Centroids!H4)^2+((I35-Scaler!C9)/Scaler!D9-Centroids!I4)^2+((J35-Scaler!C10)/Scaler!D10-Centroids!J4)^2+((K35-Scaler!C11)/Scaler!D11-Centroids!K4)^2)&lt;=MIN(SQRT(((B35-Scaler!C2)/Scaler!D2-Centroids!B2)^2+((C35-Scaler!C3)/Scaler!D3-Centroids!C2)^2+((D35-Scaler!C4)/Scaler!D4-Centroids!D2)^2+((E35-Scaler!C5)/Scaler!D5-Centroids!E2)^2+((F35-Scaler!C6)/Scaler!D6-Centroids!F2)^2+((G35-Scaler!C7)/Scaler!D7-Centroids!G2)^2+((H35-Scaler!C8)/Scaler!D8-Centroids!H2)^2+((I35-Scaler!C9)/Scaler!D9-Centroids!I2)^2+((J35-Scaler!C10)/Scaler!D10-Centroids!J2)^2+((K35-Scaler!C11)/Scaler!D11-Centroids!K2)^2),SQRT(((B35-Scaler!C2)/Scaler!D2-Centroids!B3)^2+((C35-Scaler!C3)/Scaler!D3-Centroids!C3)^2+((D35-Scaler!C4)/Scaler!D4-Centroids!D3)^2+((E35-Scaler!C5)/Scaler!D5-Centroids!E3)^2+((F35-Scaler!C6)/Scaler!D6-Centroids!F3)^2+((G35-Scaler!C7)/Scaler!D7-Centroids!G3)^2+((H35-Scaler!C8)/Scaler!D8-Centroids!H3)^2+((I35-Scaler!C9)/Scaler!D9-Centroids!I3)^2+((J35-Scaler!C10)/Scaler!D10-Centroids!J3)^2+((K35-Scaler!C11)/Scaler!D11-Centroids!K3)^2),SQRT(((B35-Scaler!C2)/Scaler!D2-Centroids!B5)^2+((C35-Scaler!C3)/Scaler!D3-Centroids!C5)^2+((D35-Scaler!C4)/Scaler!D4-Centroids!D5)^2+((E35-Scaler!C5)/Scaler!D5-Centroids!E5)^2+((F35-Scaler!C6)/Scaler!D6-Centroids!F5)^2+((G35-Scaler!C7)/Scaler!D7-Centroids!G5)^2+((H35-Scaler!C8)/Scaler!D8-Centroids!H5)^2+((I35-Scaler!C9)/Scaler!D9-Centroids!I5)^2+((J35-Scaler!C10)/Scaler!D10-Centroids!J5)^2+((K35-Scaler!C11)/Scaler!D11-Centroids!K5)^2)),2,3))))</f>
        <v/>
      </c>
      <c r="M35" s="17" t="str">
        <f>IF(A35="","",VLOOKUP(L35,{0,"Performance Athletes";1,"Casual Walkers";2,"Sneakerheads";3,"Weekend Warriors"},2,FALSE()))</f>
        <v/>
      </c>
      <c r="N35" s="17" t="str">
        <f t="shared" ref="N35:N52" si="1">IF(A35="","","Scored")</f>
        <v/>
      </c>
    </row>
    <row r="36" spans="12:14" ht="15" customHeight="1" x14ac:dyDescent="0.3">
      <c r="L36" s="17" t="str">
        <f>IF(A36="","",IF(SQRT(((B36-Scaler!C2)/Scaler!D2-Centroids!B2)^2+((C36-Scaler!C3)/Scaler!D3-Centroids!C2)^2+((D36-Scaler!C4)/Scaler!D4-Centroids!D2)^2+((E36-Scaler!C5)/Scaler!D5-Centroids!E2)^2+((F36-Scaler!C6)/Scaler!D6-Centroids!F2)^2+((G36-Scaler!C7)/Scaler!D7-Centroids!G2)^2+((H36-Scaler!C8)/Scaler!D8-Centroids!H2)^2+((I36-Scaler!C9)/Scaler!D9-Centroids!I2)^2+((J36-Scaler!C10)/Scaler!D10-Centroids!J2)^2+((K36-Scaler!C11)/Scaler!D11-Centroids!K2)^2)&lt;=MIN(SQRT(((B36-Scaler!C2)/Scaler!D2-Centroids!B3)^2+((C36-Scaler!C3)/Scaler!D3-Centroids!C3)^2+((D36-Scaler!C4)/Scaler!D4-Centroids!D3)^2+((E36-Scaler!C5)/Scaler!D5-Centroids!E3)^2+((F36-Scaler!C6)/Scaler!D6-Centroids!F3)^2+((G36-Scaler!C7)/Scaler!D7-Centroids!G3)^2+((H36-Scaler!C8)/Scaler!D8-Centroids!H3)^2+((I36-Scaler!C9)/Scaler!D9-Centroids!I3)^2+((J36-Scaler!C10)/Scaler!D10-Centroids!J3)^2+((K36-Scaler!C11)/Scaler!D11-Centroids!K3)^2),SQRT(((B36-Scaler!C2)/Scaler!D2-Centroids!B4)^2+((C36-Scaler!C3)/Scaler!D3-Centroids!C4)^2+((D36-Scaler!C4)/Scaler!D4-Centroids!D4)^2+((E36-Scaler!C5)/Scaler!D5-Centroids!E4)^2+((F36-Scaler!C6)/Scaler!D6-Centroids!F4)^2+((G36-Scaler!C7)/Scaler!D7-Centroids!G4)^2+((H36-Scaler!C8)/Scaler!D8-Centroids!H4)^2+((I36-Scaler!C9)/Scaler!D9-Centroids!I4)^2+((J36-Scaler!C10)/Scaler!D10-Centroids!J4)^2+((K36-Scaler!C11)/Scaler!D11-Centroids!K4)^2),SQRT(((B36-Scaler!C2)/Scaler!D2-Centroids!B5)^2+((C36-Scaler!C3)/Scaler!D3-Centroids!C5)^2+((D36-Scaler!C4)/Scaler!D4-Centroids!D5)^2+((E36-Scaler!C5)/Scaler!D5-Centroids!E5)^2+((F36-Scaler!C6)/Scaler!D6-Centroids!F5)^2+((G36-Scaler!C7)/Scaler!D7-Centroids!G5)^2+((H36-Scaler!C8)/Scaler!D8-Centroids!H5)^2+((I36-Scaler!C9)/Scaler!D9-Centroids!I5)^2+((J36-Scaler!C10)/Scaler!D10-Centroids!J5)^2+((K36-Scaler!C11)/Scaler!D11-Centroids!K5)^2)),0,IF(SQRT(((B36-Scaler!C2)/Scaler!D2-Centroids!B3)^2+((C36-Scaler!C3)/Scaler!D3-Centroids!C3)^2+((D36-Scaler!C4)/Scaler!D4-Centroids!D3)^2+((E36-Scaler!C5)/Scaler!D5-Centroids!E3)^2+((F36-Scaler!C6)/Scaler!D6-Centroids!F3)^2+((G36-Scaler!C7)/Scaler!D7-Centroids!G3)^2+((H36-Scaler!C8)/Scaler!D8-Centroids!H3)^2+((I36-Scaler!C9)/Scaler!D9-Centroids!I3)^2+((J36-Scaler!C10)/Scaler!D10-Centroids!J3)^2+((K36-Scaler!C11)/Scaler!D11-Centroids!K3)^2)&lt;=MIN(SQRT(((B36-Scaler!C2)/Scaler!D2-Centroids!B2)^2+((C36-Scaler!C3)/Scaler!D3-Centroids!C2)^2+((D36-Scaler!C4)/Scaler!D4-Centroids!D2)^2+((E36-Scaler!C5)/Scaler!D5-Centroids!E2)^2+((F36-Scaler!C6)/Scaler!D6-Centroids!F2)^2+((G36-Scaler!C7)/Scaler!D7-Centroids!G2)^2+((H36-Scaler!C8)/Scaler!D8-Centroids!H2)^2+((I36-Scaler!C9)/Scaler!D9-Centroids!I2)^2+((J36-Scaler!C10)/Scaler!D10-Centroids!J2)^2+((K36-Scaler!C11)/Scaler!D11-Centroids!K2)^2),SQRT(((B36-Scaler!C2)/Scaler!D2-Centroids!B4)^2+((C36-Scaler!C3)/Scaler!D3-Centroids!C4)^2+((D36-Scaler!C4)/Scaler!D4-Centroids!D4)^2+((E36-Scaler!C5)/Scaler!D5-Centroids!E4)^2+((F36-Scaler!C6)/Scaler!D6-Centroids!F4)^2+((G36-Scaler!C7)/Scaler!D7-Centroids!G4)^2+((H36-Scaler!C8)/Scaler!D8-Centroids!H4)^2+((I36-Scaler!C9)/Scaler!D9-Centroids!I4)^2+((J36-Scaler!C10)/Scaler!D10-Centroids!J4)^2+((K36-Scaler!C11)/Scaler!D11-Centroids!K4)^2),SQRT(((B36-Scaler!C2)/Scaler!D2-Centroids!B5)^2+((C36-Scaler!C3)/Scaler!D3-Centroids!C5)^2+((D36-Scaler!C4)/Scaler!D4-Centroids!D5)^2+((E36-Scaler!C5)/Scaler!D5-Centroids!E5)^2+((F36-Scaler!C6)/Scaler!D6-Centroids!F5)^2+((G36-Scaler!C7)/Scaler!D7-Centroids!G5)^2+((H36-Scaler!C8)/Scaler!D8-Centroids!H5)^2+((I36-Scaler!C9)/Scaler!D9-Centroids!I5)^2+((J36-Scaler!C10)/Scaler!D10-Centroids!J5)^2+((K36-Scaler!C11)/Scaler!D11-Centroids!K5)^2)),1,IF(SQRT(((B36-Scaler!C2)/Scaler!D2-Centroids!B4)^2+((C36-Scaler!C3)/Scaler!D3-Centroids!C4)^2+((D36-Scaler!C4)/Scaler!D4-Centroids!D4)^2+((E36-Scaler!C5)/Scaler!D5-Centroids!E4)^2+((F36-Scaler!C6)/Scaler!D6-Centroids!F4)^2+((G36-Scaler!C7)/Scaler!D7-Centroids!G4)^2+((H36-Scaler!C8)/Scaler!D8-Centroids!H4)^2+((I36-Scaler!C9)/Scaler!D9-Centroids!I4)^2+((J36-Scaler!C10)/Scaler!D10-Centroids!J4)^2+((K36-Scaler!C11)/Scaler!D11-Centroids!K4)^2)&lt;=MIN(SQRT(((B36-Scaler!C2)/Scaler!D2-Centroids!B2)^2+((C36-Scaler!C3)/Scaler!D3-Centroids!C2)^2+((D36-Scaler!C4)/Scaler!D4-Centroids!D2)^2+((E36-Scaler!C5)/Scaler!D5-Centroids!E2)^2+((F36-Scaler!C6)/Scaler!D6-Centroids!F2)^2+((G36-Scaler!C7)/Scaler!D7-Centroids!G2)^2+((H36-Scaler!C8)/Scaler!D8-Centroids!H2)^2+((I36-Scaler!C9)/Scaler!D9-Centroids!I2)^2+((J36-Scaler!C10)/Scaler!D10-Centroids!J2)^2+((K36-Scaler!C11)/Scaler!D11-Centroids!K2)^2),SQRT(((B36-Scaler!C2)/Scaler!D2-Centroids!B3)^2+((C36-Scaler!C3)/Scaler!D3-Centroids!C3)^2+((D36-Scaler!C4)/Scaler!D4-Centroids!D3)^2+((E36-Scaler!C5)/Scaler!D5-Centroids!E3)^2+((F36-Scaler!C6)/Scaler!D6-Centroids!F3)^2+((G36-Scaler!C7)/Scaler!D7-Centroids!G3)^2+((H36-Scaler!C8)/Scaler!D8-Centroids!H3)^2+((I36-Scaler!C9)/Scaler!D9-Centroids!I3)^2+((J36-Scaler!C10)/Scaler!D10-Centroids!J3)^2+((K36-Scaler!C11)/Scaler!D11-Centroids!K3)^2),SQRT(((B36-Scaler!C2)/Scaler!D2-Centroids!B5)^2+((C36-Scaler!C3)/Scaler!D3-Centroids!C5)^2+((D36-Scaler!C4)/Scaler!D4-Centroids!D5)^2+((E36-Scaler!C5)/Scaler!D5-Centroids!E5)^2+((F36-Scaler!C6)/Scaler!D6-Centroids!F5)^2+((G36-Scaler!C7)/Scaler!D7-Centroids!G5)^2+((H36-Scaler!C8)/Scaler!D8-Centroids!H5)^2+((I36-Scaler!C9)/Scaler!D9-Centroids!I5)^2+((J36-Scaler!C10)/Scaler!D10-Centroids!J5)^2+((K36-Scaler!C11)/Scaler!D11-Centroids!K5)^2)),2,3))))</f>
        <v/>
      </c>
      <c r="M36" s="17" t="str">
        <f>IF(A36="","",VLOOKUP(L36,{0,"Performance Athletes";1,"Casual Walkers";2,"Sneakerheads";3,"Weekend Warriors"},2,FALSE()))</f>
        <v/>
      </c>
      <c r="N36" s="17" t="str">
        <f t="shared" si="1"/>
        <v/>
      </c>
    </row>
    <row r="37" spans="12:14" ht="15" customHeight="1" x14ac:dyDescent="0.3">
      <c r="L37" s="17" t="str">
        <f>IF(A37="","",IF(SQRT(((B37-Scaler!C2)/Scaler!D2-Centroids!B2)^2+((C37-Scaler!C3)/Scaler!D3-Centroids!C2)^2+((D37-Scaler!C4)/Scaler!D4-Centroids!D2)^2+((E37-Scaler!C5)/Scaler!D5-Centroids!E2)^2+((F37-Scaler!C6)/Scaler!D6-Centroids!F2)^2+((G37-Scaler!C7)/Scaler!D7-Centroids!G2)^2+((H37-Scaler!C8)/Scaler!D8-Centroids!H2)^2+((I37-Scaler!C9)/Scaler!D9-Centroids!I2)^2+((J37-Scaler!C10)/Scaler!D10-Centroids!J2)^2+((K37-Scaler!C11)/Scaler!D11-Centroids!K2)^2)&lt;=MIN(SQRT(((B37-Scaler!C2)/Scaler!D2-Centroids!B3)^2+((C37-Scaler!C3)/Scaler!D3-Centroids!C3)^2+((D37-Scaler!C4)/Scaler!D4-Centroids!D3)^2+((E37-Scaler!C5)/Scaler!D5-Centroids!E3)^2+((F37-Scaler!C6)/Scaler!D6-Centroids!F3)^2+((G37-Scaler!C7)/Scaler!D7-Centroids!G3)^2+((H37-Scaler!C8)/Scaler!D8-Centroids!H3)^2+((I37-Scaler!C9)/Scaler!D9-Centroids!I3)^2+((J37-Scaler!C10)/Scaler!D10-Centroids!J3)^2+((K37-Scaler!C11)/Scaler!D11-Centroids!K3)^2),SQRT(((B37-Scaler!C2)/Scaler!D2-Centroids!B4)^2+((C37-Scaler!C3)/Scaler!D3-Centroids!C4)^2+((D37-Scaler!C4)/Scaler!D4-Centroids!D4)^2+((E37-Scaler!C5)/Scaler!D5-Centroids!E4)^2+((F37-Scaler!C6)/Scaler!D6-Centroids!F4)^2+((G37-Scaler!C7)/Scaler!D7-Centroids!G4)^2+((H37-Scaler!C8)/Scaler!D8-Centroids!H4)^2+((I37-Scaler!C9)/Scaler!D9-Centroids!I4)^2+((J37-Scaler!C10)/Scaler!D10-Centroids!J4)^2+((K37-Scaler!C11)/Scaler!D11-Centroids!K4)^2),SQRT(((B37-Scaler!C2)/Scaler!D2-Centroids!B5)^2+((C37-Scaler!C3)/Scaler!D3-Centroids!C5)^2+((D37-Scaler!C4)/Scaler!D4-Centroids!D5)^2+((E37-Scaler!C5)/Scaler!D5-Centroids!E5)^2+((F37-Scaler!C6)/Scaler!D6-Centroids!F5)^2+((G37-Scaler!C7)/Scaler!D7-Centroids!G5)^2+((H37-Scaler!C8)/Scaler!D8-Centroids!H5)^2+((I37-Scaler!C9)/Scaler!D9-Centroids!I5)^2+((J37-Scaler!C10)/Scaler!D10-Centroids!J5)^2+((K37-Scaler!C11)/Scaler!D11-Centroids!K5)^2)),0,IF(SQRT(((B37-Scaler!C2)/Scaler!D2-Centroids!B3)^2+((C37-Scaler!C3)/Scaler!D3-Centroids!C3)^2+((D37-Scaler!C4)/Scaler!D4-Centroids!D3)^2+((E37-Scaler!C5)/Scaler!D5-Centroids!E3)^2+((F37-Scaler!C6)/Scaler!D6-Centroids!F3)^2+((G37-Scaler!C7)/Scaler!D7-Centroids!G3)^2+((H37-Scaler!C8)/Scaler!D8-Centroids!H3)^2+((I37-Scaler!C9)/Scaler!D9-Centroids!I3)^2+((J37-Scaler!C10)/Scaler!D10-Centroids!J3)^2+((K37-Scaler!C11)/Scaler!D11-Centroids!K3)^2)&lt;=MIN(SQRT(((B37-Scaler!C2)/Scaler!D2-Centroids!B2)^2+((C37-Scaler!C3)/Scaler!D3-Centroids!C2)^2+((D37-Scaler!C4)/Scaler!D4-Centroids!D2)^2+((E37-Scaler!C5)/Scaler!D5-Centroids!E2)^2+((F37-Scaler!C6)/Scaler!D6-Centroids!F2)^2+((G37-Scaler!C7)/Scaler!D7-Centroids!G2)^2+((H37-Scaler!C8)/Scaler!D8-Centroids!H2)^2+((I37-Scaler!C9)/Scaler!D9-Centroids!I2)^2+((J37-Scaler!C10)/Scaler!D10-Centroids!J2)^2+((K37-Scaler!C11)/Scaler!D11-Centroids!K2)^2),SQRT(((B37-Scaler!C2)/Scaler!D2-Centroids!B4)^2+((C37-Scaler!C3)/Scaler!D3-Centroids!C4)^2+((D37-Scaler!C4)/Scaler!D4-Centroids!D4)^2+((E37-Scaler!C5)/Scaler!D5-Centroids!E4)^2+((F37-Scaler!C6)/Scaler!D6-Centroids!F4)^2+((G37-Scaler!C7)/Scaler!D7-Centroids!G4)^2+((H37-Scaler!C8)/Scaler!D8-Centroids!H4)^2+((I37-Scaler!C9)/Scaler!D9-Centroids!I4)^2+((J37-Scaler!C10)/Scaler!D10-Centroids!J4)^2+((K37-Scaler!C11)/Scaler!D11-Centroids!K4)^2),SQRT(((B37-Scaler!C2)/Scaler!D2-Centroids!B5)^2+((C37-Scaler!C3)/Scaler!D3-Centroids!C5)^2+((D37-Scaler!C4)/Scaler!D4-Centroids!D5)^2+((E37-Scaler!C5)/Scaler!D5-Centroids!E5)^2+((F37-Scaler!C6)/Scaler!D6-Centroids!F5)^2+((G37-Scaler!C7)/Scaler!D7-Centroids!G5)^2+((H37-Scaler!C8)/Scaler!D8-Centroids!H5)^2+((I37-Scaler!C9)/Scaler!D9-Centroids!I5)^2+((J37-Scaler!C10)/Scaler!D10-Centroids!J5)^2+((K37-Scaler!C11)/Scaler!D11-Centroids!K5)^2)),1,IF(SQRT(((B37-Scaler!C2)/Scaler!D2-Centroids!B4)^2+((C37-Scaler!C3)/Scaler!D3-Centroids!C4)^2+((D37-Scaler!C4)/Scaler!D4-Centroids!D4)^2+((E37-Scaler!C5)/Scaler!D5-Centroids!E4)^2+((F37-Scaler!C6)/Scaler!D6-Centroids!F4)^2+((G37-Scaler!C7)/Scaler!D7-Centroids!G4)^2+((H37-Scaler!C8)/Scaler!D8-Centroids!H4)^2+((I37-Scaler!C9)/Scaler!D9-Centroids!I4)^2+((J37-Scaler!C10)/Scaler!D10-Centroids!J4)^2+((K37-Scaler!C11)/Scaler!D11-Centroids!K4)^2)&lt;=MIN(SQRT(((B37-Scaler!C2)/Scaler!D2-Centroids!B2)^2+((C37-Scaler!C3)/Scaler!D3-Centroids!C2)^2+((D37-Scaler!C4)/Scaler!D4-Centroids!D2)^2+((E37-Scaler!C5)/Scaler!D5-Centroids!E2)^2+((F37-Scaler!C6)/Scaler!D6-Centroids!F2)^2+((G37-Scaler!C7)/Scaler!D7-Centroids!G2)^2+((H37-Scaler!C8)/Scaler!D8-Centroids!H2)^2+((I37-Scaler!C9)/Scaler!D9-Centroids!I2)^2+((J37-Scaler!C10)/Scaler!D10-Centroids!J2)^2+((K37-Scaler!C11)/Scaler!D11-Centroids!K2)^2),SQRT(((B37-Scaler!C2)/Scaler!D2-Centroids!B3)^2+((C37-Scaler!C3)/Scaler!D3-Centroids!C3)^2+((D37-Scaler!C4)/Scaler!D4-Centroids!D3)^2+((E37-Scaler!C5)/Scaler!D5-Centroids!E3)^2+((F37-Scaler!C6)/Scaler!D6-Centroids!F3)^2+((G37-Scaler!C7)/Scaler!D7-Centroids!G3)^2+((H37-Scaler!C8)/Scaler!D8-Centroids!H3)^2+((I37-Scaler!C9)/Scaler!D9-Centroids!I3)^2+((J37-Scaler!C10)/Scaler!D10-Centroids!J3)^2+((K37-Scaler!C11)/Scaler!D11-Centroids!K3)^2),SQRT(((B37-Scaler!C2)/Scaler!D2-Centroids!B5)^2+((C37-Scaler!C3)/Scaler!D3-Centroids!C5)^2+((D37-Scaler!C4)/Scaler!D4-Centroids!D5)^2+((E37-Scaler!C5)/Scaler!D5-Centroids!E5)^2+((F37-Scaler!C6)/Scaler!D6-Centroids!F5)^2+((G37-Scaler!C7)/Scaler!D7-Centroids!G5)^2+((H37-Scaler!C8)/Scaler!D8-Centroids!H5)^2+((I37-Scaler!C9)/Scaler!D9-Centroids!I5)^2+((J37-Scaler!C10)/Scaler!D10-Centroids!J5)^2+((K37-Scaler!C11)/Scaler!D11-Centroids!K5)^2)),2,3))))</f>
        <v/>
      </c>
      <c r="M37" s="17" t="str">
        <f>IF(A37="","",VLOOKUP(L37,{0,"Performance Athletes";1,"Casual Walkers";2,"Sneakerheads";3,"Weekend Warriors"},2,FALSE()))</f>
        <v/>
      </c>
      <c r="N37" s="17" t="str">
        <f t="shared" si="1"/>
        <v/>
      </c>
    </row>
    <row r="38" spans="12:14" ht="15" customHeight="1" x14ac:dyDescent="0.3">
      <c r="L38" s="17" t="str">
        <f>IF(A38="","",IF(SQRT(((B38-Scaler!C2)/Scaler!D2-Centroids!B2)^2+((C38-Scaler!C3)/Scaler!D3-Centroids!C2)^2+((D38-Scaler!C4)/Scaler!D4-Centroids!D2)^2+((E38-Scaler!C5)/Scaler!D5-Centroids!E2)^2+((F38-Scaler!C6)/Scaler!D6-Centroids!F2)^2+((G38-Scaler!C7)/Scaler!D7-Centroids!G2)^2+((H38-Scaler!C8)/Scaler!D8-Centroids!H2)^2+((I38-Scaler!C9)/Scaler!D9-Centroids!I2)^2+((J38-Scaler!C10)/Scaler!D10-Centroids!J2)^2+((K38-Scaler!C11)/Scaler!D11-Centroids!K2)^2)&lt;=MIN(SQRT(((B38-Scaler!C2)/Scaler!D2-Centroids!B3)^2+((C38-Scaler!C3)/Scaler!D3-Centroids!C3)^2+((D38-Scaler!C4)/Scaler!D4-Centroids!D3)^2+((E38-Scaler!C5)/Scaler!D5-Centroids!E3)^2+((F38-Scaler!C6)/Scaler!D6-Centroids!F3)^2+((G38-Scaler!C7)/Scaler!D7-Centroids!G3)^2+((H38-Scaler!C8)/Scaler!D8-Centroids!H3)^2+((I38-Scaler!C9)/Scaler!D9-Centroids!I3)^2+((J38-Scaler!C10)/Scaler!D10-Centroids!J3)^2+((K38-Scaler!C11)/Scaler!D11-Centroids!K3)^2),SQRT(((B38-Scaler!C2)/Scaler!D2-Centroids!B4)^2+((C38-Scaler!C3)/Scaler!D3-Centroids!C4)^2+((D38-Scaler!C4)/Scaler!D4-Centroids!D4)^2+((E38-Scaler!C5)/Scaler!D5-Centroids!E4)^2+((F38-Scaler!C6)/Scaler!D6-Centroids!F4)^2+((G38-Scaler!C7)/Scaler!D7-Centroids!G4)^2+((H38-Scaler!C8)/Scaler!D8-Centroids!H4)^2+((I38-Scaler!C9)/Scaler!D9-Centroids!I4)^2+((J38-Scaler!C10)/Scaler!D10-Centroids!J4)^2+((K38-Scaler!C11)/Scaler!D11-Centroids!K4)^2),SQRT(((B38-Scaler!C2)/Scaler!D2-Centroids!B5)^2+((C38-Scaler!C3)/Scaler!D3-Centroids!C5)^2+((D38-Scaler!C4)/Scaler!D4-Centroids!D5)^2+((E38-Scaler!C5)/Scaler!D5-Centroids!E5)^2+((F38-Scaler!C6)/Scaler!D6-Centroids!F5)^2+((G38-Scaler!C7)/Scaler!D7-Centroids!G5)^2+((H38-Scaler!C8)/Scaler!D8-Centroids!H5)^2+((I38-Scaler!C9)/Scaler!D9-Centroids!I5)^2+((J38-Scaler!C10)/Scaler!D10-Centroids!J5)^2+((K38-Scaler!C11)/Scaler!D11-Centroids!K5)^2)),0,IF(SQRT(((B38-Scaler!C2)/Scaler!D2-Centroids!B3)^2+((C38-Scaler!C3)/Scaler!D3-Centroids!C3)^2+((D38-Scaler!C4)/Scaler!D4-Centroids!D3)^2+((E38-Scaler!C5)/Scaler!D5-Centroids!E3)^2+((F38-Scaler!C6)/Scaler!D6-Centroids!F3)^2+((G38-Scaler!C7)/Scaler!D7-Centroids!G3)^2+((H38-Scaler!C8)/Scaler!D8-Centroids!H3)^2+((I38-Scaler!C9)/Scaler!D9-Centroids!I3)^2+((J38-Scaler!C10)/Scaler!D10-Centroids!J3)^2+((K38-Scaler!C11)/Scaler!D11-Centroids!K3)^2)&lt;=MIN(SQRT(((B38-Scaler!C2)/Scaler!D2-Centroids!B2)^2+((C38-Scaler!C3)/Scaler!D3-Centroids!C2)^2+((D38-Scaler!C4)/Scaler!D4-Centroids!D2)^2+((E38-Scaler!C5)/Scaler!D5-Centroids!E2)^2+((F38-Scaler!C6)/Scaler!D6-Centroids!F2)^2+((G38-Scaler!C7)/Scaler!D7-Centroids!G2)^2+((H38-Scaler!C8)/Scaler!D8-Centroids!H2)^2+((I38-Scaler!C9)/Scaler!D9-Centroids!I2)^2+((J38-Scaler!C10)/Scaler!D10-Centroids!J2)^2+((K38-Scaler!C11)/Scaler!D11-Centroids!K2)^2),SQRT(((B38-Scaler!C2)/Scaler!D2-Centroids!B4)^2+((C38-Scaler!C3)/Scaler!D3-Centroids!C4)^2+((D38-Scaler!C4)/Scaler!D4-Centroids!D4)^2+((E38-Scaler!C5)/Scaler!D5-Centroids!E4)^2+((F38-Scaler!C6)/Scaler!D6-Centroids!F4)^2+((G38-Scaler!C7)/Scaler!D7-Centroids!G4)^2+((H38-Scaler!C8)/Scaler!D8-Centroids!H4)^2+((I38-Scaler!C9)/Scaler!D9-Centroids!I4)^2+((J38-Scaler!C10)/Scaler!D10-Centroids!J4)^2+((K38-Scaler!C11)/Scaler!D11-Centroids!K4)^2),SQRT(((B38-Scaler!C2)/Scaler!D2-Centroids!B5)^2+((C38-Scaler!C3)/Scaler!D3-Centroids!C5)^2+((D38-Scaler!C4)/Scaler!D4-Centroids!D5)^2+((E38-Scaler!C5)/Scaler!D5-Centroids!E5)^2+((F38-Scaler!C6)/Scaler!D6-Centroids!F5)^2+((G38-Scaler!C7)/Scaler!D7-Centroids!G5)^2+((H38-Scaler!C8)/Scaler!D8-Centroids!H5)^2+((I38-Scaler!C9)/Scaler!D9-Centroids!I5)^2+((J38-Scaler!C10)/Scaler!D10-Centroids!J5)^2+((K38-Scaler!C11)/Scaler!D11-Centroids!K5)^2)),1,IF(SQRT(((B38-Scaler!C2)/Scaler!D2-Centroids!B4)^2+((C38-Scaler!C3)/Scaler!D3-Centroids!C4)^2+((D38-Scaler!C4)/Scaler!D4-Centroids!D4)^2+((E38-Scaler!C5)/Scaler!D5-Centroids!E4)^2+((F38-Scaler!C6)/Scaler!D6-Centroids!F4)^2+((G38-Scaler!C7)/Scaler!D7-Centroids!G4)^2+((H38-Scaler!C8)/Scaler!D8-Centroids!H4)^2+((I38-Scaler!C9)/Scaler!D9-Centroids!I4)^2+((J38-Scaler!C10)/Scaler!D10-Centroids!J4)^2+((K38-Scaler!C11)/Scaler!D11-Centroids!K4)^2)&lt;=MIN(SQRT(((B38-Scaler!C2)/Scaler!D2-Centroids!B2)^2+((C38-Scaler!C3)/Scaler!D3-Centroids!C2)^2+((D38-Scaler!C4)/Scaler!D4-Centroids!D2)^2+((E38-Scaler!C5)/Scaler!D5-Centroids!E2)^2+((F38-Scaler!C6)/Scaler!D6-Centroids!F2)^2+((G38-Scaler!C7)/Scaler!D7-Centroids!G2)^2+((H38-Scaler!C8)/Scaler!D8-Centroids!H2)^2+((I38-Scaler!C9)/Scaler!D9-Centroids!I2)^2+((J38-Scaler!C10)/Scaler!D10-Centroids!J2)^2+((K38-Scaler!C11)/Scaler!D11-Centroids!K2)^2),SQRT(((B38-Scaler!C2)/Scaler!D2-Centroids!B3)^2+((C38-Scaler!C3)/Scaler!D3-Centroids!C3)^2+((D38-Scaler!C4)/Scaler!D4-Centroids!D3)^2+((E38-Scaler!C5)/Scaler!D5-Centroids!E3)^2+((F38-Scaler!C6)/Scaler!D6-Centroids!F3)^2+((G38-Scaler!C7)/Scaler!D7-Centroids!G3)^2+((H38-Scaler!C8)/Scaler!D8-Centroids!H3)^2+((I38-Scaler!C9)/Scaler!D9-Centroids!I3)^2+((J38-Scaler!C10)/Scaler!D10-Centroids!J3)^2+((K38-Scaler!C11)/Scaler!D11-Centroids!K3)^2),SQRT(((B38-Scaler!C2)/Scaler!D2-Centroids!B5)^2+((C38-Scaler!C3)/Scaler!D3-Centroids!C5)^2+((D38-Scaler!C4)/Scaler!D4-Centroids!D5)^2+((E38-Scaler!C5)/Scaler!D5-Centroids!E5)^2+((F38-Scaler!C6)/Scaler!D6-Centroids!F5)^2+((G38-Scaler!C7)/Scaler!D7-Centroids!G5)^2+((H38-Scaler!C8)/Scaler!D8-Centroids!H5)^2+((I38-Scaler!C9)/Scaler!D9-Centroids!I5)^2+((J38-Scaler!C10)/Scaler!D10-Centroids!J5)^2+((K38-Scaler!C11)/Scaler!D11-Centroids!K5)^2)),2,3))))</f>
        <v/>
      </c>
      <c r="M38" s="17" t="str">
        <f>IF(A38="","",VLOOKUP(L38,{0,"Performance Athletes";1,"Casual Walkers";2,"Sneakerheads";3,"Weekend Warriors"},2,FALSE()))</f>
        <v/>
      </c>
      <c r="N38" s="17" t="str">
        <f t="shared" si="1"/>
        <v/>
      </c>
    </row>
    <row r="39" spans="12:14" ht="15" customHeight="1" x14ac:dyDescent="0.3">
      <c r="L39" s="17" t="str">
        <f>IF(A39="","",IF(SQRT(((B39-Scaler!C2)/Scaler!D2-Centroids!B2)^2+((C39-Scaler!C3)/Scaler!D3-Centroids!C2)^2+((D39-Scaler!C4)/Scaler!D4-Centroids!D2)^2+((E39-Scaler!C5)/Scaler!D5-Centroids!E2)^2+((F39-Scaler!C6)/Scaler!D6-Centroids!F2)^2+((G39-Scaler!C7)/Scaler!D7-Centroids!G2)^2+((H39-Scaler!C8)/Scaler!D8-Centroids!H2)^2+((I39-Scaler!C9)/Scaler!D9-Centroids!I2)^2+((J39-Scaler!C10)/Scaler!D10-Centroids!J2)^2+((K39-Scaler!C11)/Scaler!D11-Centroids!K2)^2)&lt;=MIN(SQRT(((B39-Scaler!C2)/Scaler!D2-Centroids!B3)^2+((C39-Scaler!C3)/Scaler!D3-Centroids!C3)^2+((D39-Scaler!C4)/Scaler!D4-Centroids!D3)^2+((E39-Scaler!C5)/Scaler!D5-Centroids!E3)^2+((F39-Scaler!C6)/Scaler!D6-Centroids!F3)^2+((G39-Scaler!C7)/Scaler!D7-Centroids!G3)^2+((H39-Scaler!C8)/Scaler!D8-Centroids!H3)^2+((I39-Scaler!C9)/Scaler!D9-Centroids!I3)^2+((J39-Scaler!C10)/Scaler!D10-Centroids!J3)^2+((K39-Scaler!C11)/Scaler!D11-Centroids!K3)^2),SQRT(((B39-Scaler!C2)/Scaler!D2-Centroids!B4)^2+((C39-Scaler!C3)/Scaler!D3-Centroids!C4)^2+((D39-Scaler!C4)/Scaler!D4-Centroids!D4)^2+((E39-Scaler!C5)/Scaler!D5-Centroids!E4)^2+((F39-Scaler!C6)/Scaler!D6-Centroids!F4)^2+((G39-Scaler!C7)/Scaler!D7-Centroids!G4)^2+((H39-Scaler!C8)/Scaler!D8-Centroids!H4)^2+((I39-Scaler!C9)/Scaler!D9-Centroids!I4)^2+((J39-Scaler!C10)/Scaler!D10-Centroids!J4)^2+((K39-Scaler!C11)/Scaler!D11-Centroids!K4)^2),SQRT(((B39-Scaler!C2)/Scaler!D2-Centroids!B5)^2+((C39-Scaler!C3)/Scaler!D3-Centroids!C5)^2+((D39-Scaler!C4)/Scaler!D4-Centroids!D5)^2+((E39-Scaler!C5)/Scaler!D5-Centroids!E5)^2+((F39-Scaler!C6)/Scaler!D6-Centroids!F5)^2+((G39-Scaler!C7)/Scaler!D7-Centroids!G5)^2+((H39-Scaler!C8)/Scaler!D8-Centroids!H5)^2+((I39-Scaler!C9)/Scaler!D9-Centroids!I5)^2+((J39-Scaler!C10)/Scaler!D10-Centroids!J5)^2+((K39-Scaler!C11)/Scaler!D11-Centroids!K5)^2)),0,IF(SQRT(((B39-Scaler!C2)/Scaler!D2-Centroids!B3)^2+((C39-Scaler!C3)/Scaler!D3-Centroids!C3)^2+((D39-Scaler!C4)/Scaler!D4-Centroids!D3)^2+((E39-Scaler!C5)/Scaler!D5-Centroids!E3)^2+((F39-Scaler!C6)/Scaler!D6-Centroids!F3)^2+((G39-Scaler!C7)/Scaler!D7-Centroids!G3)^2+((H39-Scaler!C8)/Scaler!D8-Centroids!H3)^2+((I39-Scaler!C9)/Scaler!D9-Centroids!I3)^2+((J39-Scaler!C10)/Scaler!D10-Centroids!J3)^2+((K39-Scaler!C11)/Scaler!D11-Centroids!K3)^2)&lt;=MIN(SQRT(((B39-Scaler!C2)/Scaler!D2-Centroids!B2)^2+((C39-Scaler!C3)/Scaler!D3-Centroids!C2)^2+((D39-Scaler!C4)/Scaler!D4-Centroids!D2)^2+((E39-Scaler!C5)/Scaler!D5-Centroids!E2)^2+((F39-Scaler!C6)/Scaler!D6-Centroids!F2)^2+((G39-Scaler!C7)/Scaler!D7-Centroids!G2)^2+((H39-Scaler!C8)/Scaler!D8-Centroids!H2)^2+((I39-Scaler!C9)/Scaler!D9-Centroids!I2)^2+((J39-Scaler!C10)/Scaler!D10-Centroids!J2)^2+((K39-Scaler!C11)/Scaler!D11-Centroids!K2)^2),SQRT(((B39-Scaler!C2)/Scaler!D2-Centroids!B4)^2+((C39-Scaler!C3)/Scaler!D3-Centroids!C4)^2+((D39-Scaler!C4)/Scaler!D4-Centroids!D4)^2+((E39-Scaler!C5)/Scaler!D5-Centroids!E4)^2+((F39-Scaler!C6)/Scaler!D6-Centroids!F4)^2+((G39-Scaler!C7)/Scaler!D7-Centroids!G4)^2+((H39-Scaler!C8)/Scaler!D8-Centroids!H4)^2+((I39-Scaler!C9)/Scaler!D9-Centroids!I4)^2+((J39-Scaler!C10)/Scaler!D10-Centroids!J4)^2+((K39-Scaler!C11)/Scaler!D11-Centroids!K4)^2),SQRT(((B39-Scaler!C2)/Scaler!D2-Centroids!B5)^2+((C39-Scaler!C3)/Scaler!D3-Centroids!C5)^2+((D39-Scaler!C4)/Scaler!D4-Centroids!D5)^2+((E39-Scaler!C5)/Scaler!D5-Centroids!E5)^2+((F39-Scaler!C6)/Scaler!D6-Centroids!F5)^2+((G39-Scaler!C7)/Scaler!D7-Centroids!G5)^2+((H39-Scaler!C8)/Scaler!D8-Centroids!H5)^2+((I39-Scaler!C9)/Scaler!D9-Centroids!I5)^2+((J39-Scaler!C10)/Scaler!D10-Centroids!J5)^2+((K39-Scaler!C11)/Scaler!D11-Centroids!K5)^2)),1,IF(SQRT(((B39-Scaler!C2)/Scaler!D2-Centroids!B4)^2+((C39-Scaler!C3)/Scaler!D3-Centroids!C4)^2+((D39-Scaler!C4)/Scaler!D4-Centroids!D4)^2+((E39-Scaler!C5)/Scaler!D5-Centroids!E4)^2+((F39-Scaler!C6)/Scaler!D6-Centroids!F4)^2+((G39-Scaler!C7)/Scaler!D7-Centroids!G4)^2+((H39-Scaler!C8)/Scaler!D8-Centroids!H4)^2+((I39-Scaler!C9)/Scaler!D9-Centroids!I4)^2+((J39-Scaler!C10)/Scaler!D10-Centroids!J4)^2+((K39-Scaler!C11)/Scaler!D11-Centroids!K4)^2)&lt;=MIN(SQRT(((B39-Scaler!C2)/Scaler!D2-Centroids!B2)^2+((C39-Scaler!C3)/Scaler!D3-Centroids!C2)^2+((D39-Scaler!C4)/Scaler!D4-Centroids!D2)^2+((E39-Scaler!C5)/Scaler!D5-Centroids!E2)^2+((F39-Scaler!C6)/Scaler!D6-Centroids!F2)^2+((G39-Scaler!C7)/Scaler!D7-Centroids!G2)^2+((H39-Scaler!C8)/Scaler!D8-Centroids!H2)^2+((I39-Scaler!C9)/Scaler!D9-Centroids!I2)^2+((J39-Scaler!C10)/Scaler!D10-Centroids!J2)^2+((K39-Scaler!C11)/Scaler!D11-Centroids!K2)^2),SQRT(((B39-Scaler!C2)/Scaler!D2-Centroids!B3)^2+((C39-Scaler!C3)/Scaler!D3-Centroids!C3)^2+((D39-Scaler!C4)/Scaler!D4-Centroids!D3)^2+((E39-Scaler!C5)/Scaler!D5-Centroids!E3)^2+((F39-Scaler!C6)/Scaler!D6-Centroids!F3)^2+((G39-Scaler!C7)/Scaler!D7-Centroids!G3)^2+((H39-Scaler!C8)/Scaler!D8-Centroids!H3)^2+((I39-Scaler!C9)/Scaler!D9-Centroids!I3)^2+((J39-Scaler!C10)/Scaler!D10-Centroids!J3)^2+((K39-Scaler!C11)/Scaler!D11-Centroids!K3)^2),SQRT(((B39-Scaler!C2)/Scaler!D2-Centroids!B5)^2+((C39-Scaler!C3)/Scaler!D3-Centroids!C5)^2+((D39-Scaler!C4)/Scaler!D4-Centroids!D5)^2+((E39-Scaler!C5)/Scaler!D5-Centroids!E5)^2+((F39-Scaler!C6)/Scaler!D6-Centroids!F5)^2+((G39-Scaler!C7)/Scaler!D7-Centroids!G5)^2+((H39-Scaler!C8)/Scaler!D8-Centroids!H5)^2+((I39-Scaler!C9)/Scaler!D9-Centroids!I5)^2+((J39-Scaler!C10)/Scaler!D10-Centroids!J5)^2+((K39-Scaler!C11)/Scaler!D11-Centroids!K5)^2)),2,3))))</f>
        <v/>
      </c>
      <c r="M39" s="17" t="str">
        <f>IF(A39="","",VLOOKUP(L39,{0,"Performance Athletes";1,"Casual Walkers";2,"Sneakerheads";3,"Weekend Warriors"},2,FALSE()))</f>
        <v/>
      </c>
      <c r="N39" s="17" t="str">
        <f t="shared" si="1"/>
        <v/>
      </c>
    </row>
    <row r="40" spans="12:14" ht="15" customHeight="1" x14ac:dyDescent="0.3">
      <c r="L40" s="17" t="str">
        <f>IF(A40="","",IF(SQRT(((B40-Scaler!C2)/Scaler!D2-Centroids!B2)^2+((C40-Scaler!C3)/Scaler!D3-Centroids!C2)^2+((D40-Scaler!C4)/Scaler!D4-Centroids!D2)^2+((E40-Scaler!C5)/Scaler!D5-Centroids!E2)^2+((F40-Scaler!C6)/Scaler!D6-Centroids!F2)^2+((G40-Scaler!C7)/Scaler!D7-Centroids!G2)^2+((H40-Scaler!C8)/Scaler!D8-Centroids!H2)^2+((I40-Scaler!C9)/Scaler!D9-Centroids!I2)^2+((J40-Scaler!C10)/Scaler!D10-Centroids!J2)^2+((K40-Scaler!C11)/Scaler!D11-Centroids!K2)^2)&lt;=MIN(SQRT(((B40-Scaler!C2)/Scaler!D2-Centroids!B3)^2+((C40-Scaler!C3)/Scaler!D3-Centroids!C3)^2+((D40-Scaler!C4)/Scaler!D4-Centroids!D3)^2+((E40-Scaler!C5)/Scaler!D5-Centroids!E3)^2+((F40-Scaler!C6)/Scaler!D6-Centroids!F3)^2+((G40-Scaler!C7)/Scaler!D7-Centroids!G3)^2+((H40-Scaler!C8)/Scaler!D8-Centroids!H3)^2+((I40-Scaler!C9)/Scaler!D9-Centroids!I3)^2+((J40-Scaler!C10)/Scaler!D10-Centroids!J3)^2+((K40-Scaler!C11)/Scaler!D11-Centroids!K3)^2),SQRT(((B40-Scaler!C2)/Scaler!D2-Centroids!B4)^2+((C40-Scaler!C3)/Scaler!D3-Centroids!C4)^2+((D40-Scaler!C4)/Scaler!D4-Centroids!D4)^2+((E40-Scaler!C5)/Scaler!D5-Centroids!E4)^2+((F40-Scaler!C6)/Scaler!D6-Centroids!F4)^2+((G40-Scaler!C7)/Scaler!D7-Centroids!G4)^2+((H40-Scaler!C8)/Scaler!D8-Centroids!H4)^2+((I40-Scaler!C9)/Scaler!D9-Centroids!I4)^2+((J40-Scaler!C10)/Scaler!D10-Centroids!J4)^2+((K40-Scaler!C11)/Scaler!D11-Centroids!K4)^2),SQRT(((B40-Scaler!C2)/Scaler!D2-Centroids!B5)^2+((C40-Scaler!C3)/Scaler!D3-Centroids!C5)^2+((D40-Scaler!C4)/Scaler!D4-Centroids!D5)^2+((E40-Scaler!C5)/Scaler!D5-Centroids!E5)^2+((F40-Scaler!C6)/Scaler!D6-Centroids!F5)^2+((G40-Scaler!C7)/Scaler!D7-Centroids!G5)^2+((H40-Scaler!C8)/Scaler!D8-Centroids!H5)^2+((I40-Scaler!C9)/Scaler!D9-Centroids!I5)^2+((J40-Scaler!C10)/Scaler!D10-Centroids!J5)^2+((K40-Scaler!C11)/Scaler!D11-Centroids!K5)^2)),0,IF(SQRT(((B40-Scaler!C2)/Scaler!D2-Centroids!B3)^2+((C40-Scaler!C3)/Scaler!D3-Centroids!C3)^2+((D40-Scaler!C4)/Scaler!D4-Centroids!D3)^2+((E40-Scaler!C5)/Scaler!D5-Centroids!E3)^2+((F40-Scaler!C6)/Scaler!D6-Centroids!F3)^2+((G40-Scaler!C7)/Scaler!D7-Centroids!G3)^2+((H40-Scaler!C8)/Scaler!D8-Centroids!H3)^2+((I40-Scaler!C9)/Scaler!D9-Centroids!I3)^2+((J40-Scaler!C10)/Scaler!D10-Centroids!J3)^2+((K40-Scaler!C11)/Scaler!D11-Centroids!K3)^2)&lt;=MIN(SQRT(((B40-Scaler!C2)/Scaler!D2-Centroids!B2)^2+((C40-Scaler!C3)/Scaler!D3-Centroids!C2)^2+((D40-Scaler!C4)/Scaler!D4-Centroids!D2)^2+((E40-Scaler!C5)/Scaler!D5-Centroids!E2)^2+((F40-Scaler!C6)/Scaler!D6-Centroids!F2)^2+((G40-Scaler!C7)/Scaler!D7-Centroids!G2)^2+((H40-Scaler!C8)/Scaler!D8-Centroids!H2)^2+((I40-Scaler!C9)/Scaler!D9-Centroids!I2)^2+((J40-Scaler!C10)/Scaler!D10-Centroids!J2)^2+((K40-Scaler!C11)/Scaler!D11-Centroids!K2)^2),SQRT(((B40-Scaler!C2)/Scaler!D2-Centroids!B4)^2+((C40-Scaler!C3)/Scaler!D3-Centroids!C4)^2+((D40-Scaler!C4)/Scaler!D4-Centroids!D4)^2+((E40-Scaler!C5)/Scaler!D5-Centroids!E4)^2+((F40-Scaler!C6)/Scaler!D6-Centroids!F4)^2+((G40-Scaler!C7)/Scaler!D7-Centroids!G4)^2+((H40-Scaler!C8)/Scaler!D8-Centroids!H4)^2+((I40-Scaler!C9)/Scaler!D9-Centroids!I4)^2+((J40-Scaler!C10)/Scaler!D10-Centroids!J4)^2+((K40-Scaler!C11)/Scaler!D11-Centroids!K4)^2),SQRT(((B40-Scaler!C2)/Scaler!D2-Centroids!B5)^2+((C40-Scaler!C3)/Scaler!D3-Centroids!C5)^2+((D40-Scaler!C4)/Scaler!D4-Centroids!D5)^2+((E40-Scaler!C5)/Scaler!D5-Centroids!E5)^2+((F40-Scaler!C6)/Scaler!D6-Centroids!F5)^2+((G40-Scaler!C7)/Scaler!D7-Centroids!G5)^2+((H40-Scaler!C8)/Scaler!D8-Centroids!H5)^2+((I40-Scaler!C9)/Scaler!D9-Centroids!I5)^2+((J40-Scaler!C10)/Scaler!D10-Centroids!J5)^2+((K40-Scaler!C11)/Scaler!D11-Centroids!K5)^2)),1,IF(SQRT(((B40-Scaler!C2)/Scaler!D2-Centroids!B4)^2+((C40-Scaler!C3)/Scaler!D3-Centroids!C4)^2+((D40-Scaler!C4)/Scaler!D4-Centroids!D4)^2+((E40-Scaler!C5)/Scaler!D5-Centroids!E4)^2+((F40-Scaler!C6)/Scaler!D6-Centroids!F4)^2+((G40-Scaler!C7)/Scaler!D7-Centroids!G4)^2+((H40-Scaler!C8)/Scaler!D8-Centroids!H4)^2+((I40-Scaler!C9)/Scaler!D9-Centroids!I4)^2+((J40-Scaler!C10)/Scaler!D10-Centroids!J4)^2+((K40-Scaler!C11)/Scaler!D11-Centroids!K4)^2)&lt;=MIN(SQRT(((B40-Scaler!C2)/Scaler!D2-Centroids!B2)^2+((C40-Scaler!C3)/Scaler!D3-Centroids!C2)^2+((D40-Scaler!C4)/Scaler!D4-Centroids!D2)^2+((E40-Scaler!C5)/Scaler!D5-Centroids!E2)^2+((F40-Scaler!C6)/Scaler!D6-Centroids!F2)^2+((G40-Scaler!C7)/Scaler!D7-Centroids!G2)^2+((H40-Scaler!C8)/Scaler!D8-Centroids!H2)^2+((I40-Scaler!C9)/Scaler!D9-Centroids!I2)^2+((J40-Scaler!C10)/Scaler!D10-Centroids!J2)^2+((K40-Scaler!C11)/Scaler!D11-Centroids!K2)^2),SQRT(((B40-Scaler!C2)/Scaler!D2-Centroids!B3)^2+((C40-Scaler!C3)/Scaler!D3-Centroids!C3)^2+((D40-Scaler!C4)/Scaler!D4-Centroids!D3)^2+((E40-Scaler!C5)/Scaler!D5-Centroids!E3)^2+((F40-Scaler!C6)/Scaler!D6-Centroids!F3)^2+((G40-Scaler!C7)/Scaler!D7-Centroids!G3)^2+((H40-Scaler!C8)/Scaler!D8-Centroids!H3)^2+((I40-Scaler!C9)/Scaler!D9-Centroids!I3)^2+((J40-Scaler!C10)/Scaler!D10-Centroids!J3)^2+((K40-Scaler!C11)/Scaler!D11-Centroids!K3)^2),SQRT(((B40-Scaler!C2)/Scaler!D2-Centroids!B5)^2+((C40-Scaler!C3)/Scaler!D3-Centroids!C5)^2+((D40-Scaler!C4)/Scaler!D4-Centroids!D5)^2+((E40-Scaler!C5)/Scaler!D5-Centroids!E5)^2+((F40-Scaler!C6)/Scaler!D6-Centroids!F5)^2+((G40-Scaler!C7)/Scaler!D7-Centroids!G5)^2+((H40-Scaler!C8)/Scaler!D8-Centroids!H5)^2+((I40-Scaler!C9)/Scaler!D9-Centroids!I5)^2+((J40-Scaler!C10)/Scaler!D10-Centroids!J5)^2+((K40-Scaler!C11)/Scaler!D11-Centroids!K5)^2)),2,3))))</f>
        <v/>
      </c>
      <c r="M40" s="17" t="str">
        <f>IF(A40="","",VLOOKUP(L40,{0,"Performance Athletes";1,"Casual Walkers";2,"Sneakerheads";3,"Weekend Warriors"},2,FALSE()))</f>
        <v/>
      </c>
      <c r="N40" s="17" t="str">
        <f t="shared" si="1"/>
        <v/>
      </c>
    </row>
    <row r="41" spans="12:14" ht="15" customHeight="1" x14ac:dyDescent="0.3">
      <c r="L41" s="17" t="str">
        <f>IF(A41="","",IF(SQRT(((B41-Scaler!C2)/Scaler!D2-Centroids!B2)^2+((C41-Scaler!C3)/Scaler!D3-Centroids!C2)^2+((D41-Scaler!C4)/Scaler!D4-Centroids!D2)^2+((E41-Scaler!C5)/Scaler!D5-Centroids!E2)^2+((F41-Scaler!C6)/Scaler!D6-Centroids!F2)^2+((G41-Scaler!C7)/Scaler!D7-Centroids!G2)^2+((H41-Scaler!C8)/Scaler!D8-Centroids!H2)^2+((I41-Scaler!C9)/Scaler!D9-Centroids!I2)^2+((J41-Scaler!C10)/Scaler!D10-Centroids!J2)^2+((K41-Scaler!C11)/Scaler!D11-Centroids!K2)^2)&lt;=MIN(SQRT(((B41-Scaler!C2)/Scaler!D2-Centroids!B3)^2+((C41-Scaler!C3)/Scaler!D3-Centroids!C3)^2+((D41-Scaler!C4)/Scaler!D4-Centroids!D3)^2+((E41-Scaler!C5)/Scaler!D5-Centroids!E3)^2+((F41-Scaler!C6)/Scaler!D6-Centroids!F3)^2+((G41-Scaler!C7)/Scaler!D7-Centroids!G3)^2+((H41-Scaler!C8)/Scaler!D8-Centroids!H3)^2+((I41-Scaler!C9)/Scaler!D9-Centroids!I3)^2+((J41-Scaler!C10)/Scaler!D10-Centroids!J3)^2+((K41-Scaler!C11)/Scaler!D11-Centroids!K3)^2),SQRT(((B41-Scaler!C2)/Scaler!D2-Centroids!B4)^2+((C41-Scaler!C3)/Scaler!D3-Centroids!C4)^2+((D41-Scaler!C4)/Scaler!D4-Centroids!D4)^2+((E41-Scaler!C5)/Scaler!D5-Centroids!E4)^2+((F41-Scaler!C6)/Scaler!D6-Centroids!F4)^2+((G41-Scaler!C7)/Scaler!D7-Centroids!G4)^2+((H41-Scaler!C8)/Scaler!D8-Centroids!H4)^2+((I41-Scaler!C9)/Scaler!D9-Centroids!I4)^2+((J41-Scaler!C10)/Scaler!D10-Centroids!J4)^2+((K41-Scaler!C11)/Scaler!D11-Centroids!K4)^2),SQRT(((B41-Scaler!C2)/Scaler!D2-Centroids!B5)^2+((C41-Scaler!C3)/Scaler!D3-Centroids!C5)^2+((D41-Scaler!C4)/Scaler!D4-Centroids!D5)^2+((E41-Scaler!C5)/Scaler!D5-Centroids!E5)^2+((F41-Scaler!C6)/Scaler!D6-Centroids!F5)^2+((G41-Scaler!C7)/Scaler!D7-Centroids!G5)^2+((H41-Scaler!C8)/Scaler!D8-Centroids!H5)^2+((I41-Scaler!C9)/Scaler!D9-Centroids!I5)^2+((J41-Scaler!C10)/Scaler!D10-Centroids!J5)^2+((K41-Scaler!C11)/Scaler!D11-Centroids!K5)^2)),0,IF(SQRT(((B41-Scaler!C2)/Scaler!D2-Centroids!B3)^2+((C41-Scaler!C3)/Scaler!D3-Centroids!C3)^2+((D41-Scaler!C4)/Scaler!D4-Centroids!D3)^2+((E41-Scaler!C5)/Scaler!D5-Centroids!E3)^2+((F41-Scaler!C6)/Scaler!D6-Centroids!F3)^2+((G41-Scaler!C7)/Scaler!D7-Centroids!G3)^2+((H41-Scaler!C8)/Scaler!D8-Centroids!H3)^2+((I41-Scaler!C9)/Scaler!D9-Centroids!I3)^2+((J41-Scaler!C10)/Scaler!D10-Centroids!J3)^2+((K41-Scaler!C11)/Scaler!D11-Centroids!K3)^2)&lt;=MIN(SQRT(((B41-Scaler!C2)/Scaler!D2-Centroids!B2)^2+((C41-Scaler!C3)/Scaler!D3-Centroids!C2)^2+((D41-Scaler!C4)/Scaler!D4-Centroids!D2)^2+((E41-Scaler!C5)/Scaler!D5-Centroids!E2)^2+((F41-Scaler!C6)/Scaler!D6-Centroids!F2)^2+((G41-Scaler!C7)/Scaler!D7-Centroids!G2)^2+((H41-Scaler!C8)/Scaler!D8-Centroids!H2)^2+((I41-Scaler!C9)/Scaler!D9-Centroids!I2)^2+((J41-Scaler!C10)/Scaler!D10-Centroids!J2)^2+((K41-Scaler!C11)/Scaler!D11-Centroids!K2)^2),SQRT(((B41-Scaler!C2)/Scaler!D2-Centroids!B4)^2+((C41-Scaler!C3)/Scaler!D3-Centroids!C4)^2+((D41-Scaler!C4)/Scaler!D4-Centroids!D4)^2+((E41-Scaler!C5)/Scaler!D5-Centroids!E4)^2+((F41-Scaler!C6)/Scaler!D6-Centroids!F4)^2+((G41-Scaler!C7)/Scaler!D7-Centroids!G4)^2+((H41-Scaler!C8)/Scaler!D8-Centroids!H4)^2+((I41-Scaler!C9)/Scaler!D9-Centroids!I4)^2+((J41-Scaler!C10)/Scaler!D10-Centroids!J4)^2+((K41-Scaler!C11)/Scaler!D11-Centroids!K4)^2),SQRT(((B41-Scaler!C2)/Scaler!D2-Centroids!B5)^2+((C41-Scaler!C3)/Scaler!D3-Centroids!C5)^2+((D41-Scaler!C4)/Scaler!D4-Centroids!D5)^2+((E41-Scaler!C5)/Scaler!D5-Centroids!E5)^2+((F41-Scaler!C6)/Scaler!D6-Centroids!F5)^2+((G41-Scaler!C7)/Scaler!D7-Centroids!G5)^2+((H41-Scaler!C8)/Scaler!D8-Centroids!H5)^2+((I41-Scaler!C9)/Scaler!D9-Centroids!I5)^2+((J41-Scaler!C10)/Scaler!D10-Centroids!J5)^2+((K41-Scaler!C11)/Scaler!D11-Centroids!K5)^2)),1,IF(SQRT(((B41-Scaler!C2)/Scaler!D2-Centroids!B4)^2+((C41-Scaler!C3)/Scaler!D3-Centroids!C4)^2+((D41-Scaler!C4)/Scaler!D4-Centroids!D4)^2+((E41-Scaler!C5)/Scaler!D5-Centroids!E4)^2+((F41-Scaler!C6)/Scaler!D6-Centroids!F4)^2+((G41-Scaler!C7)/Scaler!D7-Centroids!G4)^2+((H41-Scaler!C8)/Scaler!D8-Centroids!H4)^2+((I41-Scaler!C9)/Scaler!D9-Centroids!I4)^2+((J41-Scaler!C10)/Scaler!D10-Centroids!J4)^2+((K41-Scaler!C11)/Scaler!D11-Centroids!K4)^2)&lt;=MIN(SQRT(((B41-Scaler!C2)/Scaler!D2-Centroids!B2)^2+((C41-Scaler!C3)/Scaler!D3-Centroids!C2)^2+((D41-Scaler!C4)/Scaler!D4-Centroids!D2)^2+((E41-Scaler!C5)/Scaler!D5-Centroids!E2)^2+((F41-Scaler!C6)/Scaler!D6-Centroids!F2)^2+((G41-Scaler!C7)/Scaler!D7-Centroids!G2)^2+((H41-Scaler!C8)/Scaler!D8-Centroids!H2)^2+((I41-Scaler!C9)/Scaler!D9-Centroids!I2)^2+((J41-Scaler!C10)/Scaler!D10-Centroids!J2)^2+((K41-Scaler!C11)/Scaler!D11-Centroids!K2)^2),SQRT(((B41-Scaler!C2)/Scaler!D2-Centroids!B3)^2+((C41-Scaler!C3)/Scaler!D3-Centroids!C3)^2+((D41-Scaler!C4)/Scaler!D4-Centroids!D3)^2+((E41-Scaler!C5)/Scaler!D5-Centroids!E3)^2+((F41-Scaler!C6)/Scaler!D6-Centroids!F3)^2+((G41-Scaler!C7)/Scaler!D7-Centroids!G3)^2+((H41-Scaler!C8)/Scaler!D8-Centroids!H3)^2+((I41-Scaler!C9)/Scaler!D9-Centroids!I3)^2+((J41-Scaler!C10)/Scaler!D10-Centroids!J3)^2+((K41-Scaler!C11)/Scaler!D11-Centroids!K3)^2),SQRT(((B41-Scaler!C2)/Scaler!D2-Centroids!B5)^2+((C41-Scaler!C3)/Scaler!D3-Centroids!C5)^2+((D41-Scaler!C4)/Scaler!D4-Centroids!D5)^2+((E41-Scaler!C5)/Scaler!D5-Centroids!E5)^2+((F41-Scaler!C6)/Scaler!D6-Centroids!F5)^2+((G41-Scaler!C7)/Scaler!D7-Centroids!G5)^2+((H41-Scaler!C8)/Scaler!D8-Centroids!H5)^2+((I41-Scaler!C9)/Scaler!D9-Centroids!I5)^2+((J41-Scaler!C10)/Scaler!D10-Centroids!J5)^2+((K41-Scaler!C11)/Scaler!D11-Centroids!K5)^2)),2,3))))</f>
        <v/>
      </c>
      <c r="M41" s="17" t="str">
        <f>IF(A41="","",VLOOKUP(L41,{0,"Performance Athletes";1,"Casual Walkers";2,"Sneakerheads";3,"Weekend Warriors"},2,FALSE()))</f>
        <v/>
      </c>
      <c r="N41" s="17" t="str">
        <f t="shared" si="1"/>
        <v/>
      </c>
    </row>
    <row r="42" spans="12:14" ht="15" customHeight="1" x14ac:dyDescent="0.3">
      <c r="L42" s="17" t="str">
        <f>IF(A42="","",IF(SQRT(((B42-Scaler!C2)/Scaler!D2-Centroids!B2)^2+((C42-Scaler!C3)/Scaler!D3-Centroids!C2)^2+((D42-Scaler!C4)/Scaler!D4-Centroids!D2)^2+((E42-Scaler!C5)/Scaler!D5-Centroids!E2)^2+((F42-Scaler!C6)/Scaler!D6-Centroids!F2)^2+((G42-Scaler!C7)/Scaler!D7-Centroids!G2)^2+((H42-Scaler!C8)/Scaler!D8-Centroids!H2)^2+((I42-Scaler!C9)/Scaler!D9-Centroids!I2)^2+((J42-Scaler!C10)/Scaler!D10-Centroids!J2)^2+((K42-Scaler!C11)/Scaler!D11-Centroids!K2)^2)&lt;=MIN(SQRT(((B42-Scaler!C2)/Scaler!D2-Centroids!B3)^2+((C42-Scaler!C3)/Scaler!D3-Centroids!C3)^2+((D42-Scaler!C4)/Scaler!D4-Centroids!D3)^2+((E42-Scaler!C5)/Scaler!D5-Centroids!E3)^2+((F42-Scaler!C6)/Scaler!D6-Centroids!F3)^2+((G42-Scaler!C7)/Scaler!D7-Centroids!G3)^2+((H42-Scaler!C8)/Scaler!D8-Centroids!H3)^2+((I42-Scaler!C9)/Scaler!D9-Centroids!I3)^2+((J42-Scaler!C10)/Scaler!D10-Centroids!J3)^2+((K42-Scaler!C11)/Scaler!D11-Centroids!K3)^2),SQRT(((B42-Scaler!C2)/Scaler!D2-Centroids!B4)^2+((C42-Scaler!C3)/Scaler!D3-Centroids!C4)^2+((D42-Scaler!C4)/Scaler!D4-Centroids!D4)^2+((E42-Scaler!C5)/Scaler!D5-Centroids!E4)^2+((F42-Scaler!C6)/Scaler!D6-Centroids!F4)^2+((G42-Scaler!C7)/Scaler!D7-Centroids!G4)^2+((H42-Scaler!C8)/Scaler!D8-Centroids!H4)^2+((I42-Scaler!C9)/Scaler!D9-Centroids!I4)^2+((J42-Scaler!C10)/Scaler!D10-Centroids!J4)^2+((K42-Scaler!C11)/Scaler!D11-Centroids!K4)^2),SQRT(((B42-Scaler!C2)/Scaler!D2-Centroids!B5)^2+((C42-Scaler!C3)/Scaler!D3-Centroids!C5)^2+((D42-Scaler!C4)/Scaler!D4-Centroids!D5)^2+((E42-Scaler!C5)/Scaler!D5-Centroids!E5)^2+((F42-Scaler!C6)/Scaler!D6-Centroids!F5)^2+((G42-Scaler!C7)/Scaler!D7-Centroids!G5)^2+((H42-Scaler!C8)/Scaler!D8-Centroids!H5)^2+((I42-Scaler!C9)/Scaler!D9-Centroids!I5)^2+((J42-Scaler!C10)/Scaler!D10-Centroids!J5)^2+((K42-Scaler!C11)/Scaler!D11-Centroids!K5)^2)),0,IF(SQRT(((B42-Scaler!C2)/Scaler!D2-Centroids!B3)^2+((C42-Scaler!C3)/Scaler!D3-Centroids!C3)^2+((D42-Scaler!C4)/Scaler!D4-Centroids!D3)^2+((E42-Scaler!C5)/Scaler!D5-Centroids!E3)^2+((F42-Scaler!C6)/Scaler!D6-Centroids!F3)^2+((G42-Scaler!C7)/Scaler!D7-Centroids!G3)^2+((H42-Scaler!C8)/Scaler!D8-Centroids!H3)^2+((I42-Scaler!C9)/Scaler!D9-Centroids!I3)^2+((J42-Scaler!C10)/Scaler!D10-Centroids!J3)^2+((K42-Scaler!C11)/Scaler!D11-Centroids!K3)^2)&lt;=MIN(SQRT(((B42-Scaler!C2)/Scaler!D2-Centroids!B2)^2+((C42-Scaler!C3)/Scaler!D3-Centroids!C2)^2+((D42-Scaler!C4)/Scaler!D4-Centroids!D2)^2+((E42-Scaler!C5)/Scaler!D5-Centroids!E2)^2+((F42-Scaler!C6)/Scaler!D6-Centroids!F2)^2+((G42-Scaler!C7)/Scaler!D7-Centroids!G2)^2+((H42-Scaler!C8)/Scaler!D8-Centroids!H2)^2+((I42-Scaler!C9)/Scaler!D9-Centroids!I2)^2+((J42-Scaler!C10)/Scaler!D10-Centroids!J2)^2+((K42-Scaler!C11)/Scaler!D11-Centroids!K2)^2),SQRT(((B42-Scaler!C2)/Scaler!D2-Centroids!B4)^2+((C42-Scaler!C3)/Scaler!D3-Centroids!C4)^2+((D42-Scaler!C4)/Scaler!D4-Centroids!D4)^2+((E42-Scaler!C5)/Scaler!D5-Centroids!E4)^2+((F42-Scaler!C6)/Scaler!D6-Centroids!F4)^2+((G42-Scaler!C7)/Scaler!D7-Centroids!G4)^2+((H42-Scaler!C8)/Scaler!D8-Centroids!H4)^2+((I42-Scaler!C9)/Scaler!D9-Centroids!I4)^2+((J42-Scaler!C10)/Scaler!D10-Centroids!J4)^2+((K42-Scaler!C11)/Scaler!D11-Centroids!K4)^2),SQRT(((B42-Scaler!C2)/Scaler!D2-Centroids!B5)^2+((C42-Scaler!C3)/Scaler!D3-Centroids!C5)^2+((D42-Scaler!C4)/Scaler!D4-Centroids!D5)^2+((E42-Scaler!C5)/Scaler!D5-Centroids!E5)^2+((F42-Scaler!C6)/Scaler!D6-Centroids!F5)^2+((G42-Scaler!C7)/Scaler!D7-Centroids!G5)^2+((H42-Scaler!C8)/Scaler!D8-Centroids!H5)^2+((I42-Scaler!C9)/Scaler!D9-Centroids!I5)^2+((J42-Scaler!C10)/Scaler!D10-Centroids!J5)^2+((K42-Scaler!C11)/Scaler!D11-Centroids!K5)^2)),1,IF(SQRT(((B42-Scaler!C2)/Scaler!D2-Centroids!B4)^2+((C42-Scaler!C3)/Scaler!D3-Centroids!C4)^2+((D42-Scaler!C4)/Scaler!D4-Centroids!D4)^2+((E42-Scaler!C5)/Scaler!D5-Centroids!E4)^2+((F42-Scaler!C6)/Scaler!D6-Centroids!F4)^2+((G42-Scaler!C7)/Scaler!D7-Centroids!G4)^2+((H42-Scaler!C8)/Scaler!D8-Centroids!H4)^2+((I42-Scaler!C9)/Scaler!D9-Centroids!I4)^2+((J42-Scaler!C10)/Scaler!D10-Centroids!J4)^2+((K42-Scaler!C11)/Scaler!D11-Centroids!K4)^2)&lt;=MIN(SQRT(((B42-Scaler!C2)/Scaler!D2-Centroids!B2)^2+((C42-Scaler!C3)/Scaler!D3-Centroids!C2)^2+((D42-Scaler!C4)/Scaler!D4-Centroids!D2)^2+((E42-Scaler!C5)/Scaler!D5-Centroids!E2)^2+((F42-Scaler!C6)/Scaler!D6-Centroids!F2)^2+((G42-Scaler!C7)/Scaler!D7-Centroids!G2)^2+((H42-Scaler!C8)/Scaler!D8-Centroids!H2)^2+((I42-Scaler!C9)/Scaler!D9-Centroids!I2)^2+((J42-Scaler!C10)/Scaler!D10-Centroids!J2)^2+((K42-Scaler!C11)/Scaler!D11-Centroids!K2)^2),SQRT(((B42-Scaler!C2)/Scaler!D2-Centroids!B3)^2+((C42-Scaler!C3)/Scaler!D3-Centroids!C3)^2+((D42-Scaler!C4)/Scaler!D4-Centroids!D3)^2+((E42-Scaler!C5)/Scaler!D5-Centroids!E3)^2+((F42-Scaler!C6)/Scaler!D6-Centroids!F3)^2+((G42-Scaler!C7)/Scaler!D7-Centroids!G3)^2+((H42-Scaler!C8)/Scaler!D8-Centroids!H3)^2+((I42-Scaler!C9)/Scaler!D9-Centroids!I3)^2+((J42-Scaler!C10)/Scaler!D10-Centroids!J3)^2+((K42-Scaler!C11)/Scaler!D11-Centroids!K3)^2),SQRT(((B42-Scaler!C2)/Scaler!D2-Centroids!B5)^2+((C42-Scaler!C3)/Scaler!D3-Centroids!C5)^2+((D42-Scaler!C4)/Scaler!D4-Centroids!D5)^2+((E42-Scaler!C5)/Scaler!D5-Centroids!E5)^2+((F42-Scaler!C6)/Scaler!D6-Centroids!F5)^2+((G42-Scaler!C7)/Scaler!D7-Centroids!G5)^2+((H42-Scaler!C8)/Scaler!D8-Centroids!H5)^2+((I42-Scaler!C9)/Scaler!D9-Centroids!I5)^2+((J42-Scaler!C10)/Scaler!D10-Centroids!J5)^2+((K42-Scaler!C11)/Scaler!D11-Centroids!K5)^2)),2,3))))</f>
        <v/>
      </c>
      <c r="M42" s="17" t="str">
        <f>IF(A42="","",VLOOKUP(L42,{0,"Performance Athletes";1,"Casual Walkers";2,"Sneakerheads";3,"Weekend Warriors"},2,FALSE()))</f>
        <v/>
      </c>
      <c r="N42" s="17" t="str">
        <f t="shared" si="1"/>
        <v/>
      </c>
    </row>
    <row r="43" spans="12:14" ht="15" customHeight="1" x14ac:dyDescent="0.3">
      <c r="L43" s="17" t="str">
        <f>IF(A43="","",IF(SQRT(((B43-Scaler!C2)/Scaler!D2-Centroids!B2)^2+((C43-Scaler!C3)/Scaler!D3-Centroids!C2)^2+((D43-Scaler!C4)/Scaler!D4-Centroids!D2)^2+((E43-Scaler!C5)/Scaler!D5-Centroids!E2)^2+((F43-Scaler!C6)/Scaler!D6-Centroids!F2)^2+((G43-Scaler!C7)/Scaler!D7-Centroids!G2)^2+((H43-Scaler!C8)/Scaler!D8-Centroids!H2)^2+((I43-Scaler!C9)/Scaler!D9-Centroids!I2)^2+((J43-Scaler!C10)/Scaler!D10-Centroids!J2)^2+((K43-Scaler!C11)/Scaler!D11-Centroids!K2)^2)&lt;=MIN(SQRT(((B43-Scaler!C2)/Scaler!D2-Centroids!B3)^2+((C43-Scaler!C3)/Scaler!D3-Centroids!C3)^2+((D43-Scaler!C4)/Scaler!D4-Centroids!D3)^2+((E43-Scaler!C5)/Scaler!D5-Centroids!E3)^2+((F43-Scaler!C6)/Scaler!D6-Centroids!F3)^2+((G43-Scaler!C7)/Scaler!D7-Centroids!G3)^2+((H43-Scaler!C8)/Scaler!D8-Centroids!H3)^2+((I43-Scaler!C9)/Scaler!D9-Centroids!I3)^2+((J43-Scaler!C10)/Scaler!D10-Centroids!J3)^2+((K43-Scaler!C11)/Scaler!D11-Centroids!K3)^2),SQRT(((B43-Scaler!C2)/Scaler!D2-Centroids!B4)^2+((C43-Scaler!C3)/Scaler!D3-Centroids!C4)^2+((D43-Scaler!C4)/Scaler!D4-Centroids!D4)^2+((E43-Scaler!C5)/Scaler!D5-Centroids!E4)^2+((F43-Scaler!C6)/Scaler!D6-Centroids!F4)^2+((G43-Scaler!C7)/Scaler!D7-Centroids!G4)^2+((H43-Scaler!C8)/Scaler!D8-Centroids!H4)^2+((I43-Scaler!C9)/Scaler!D9-Centroids!I4)^2+((J43-Scaler!C10)/Scaler!D10-Centroids!J4)^2+((K43-Scaler!C11)/Scaler!D11-Centroids!K4)^2),SQRT(((B43-Scaler!C2)/Scaler!D2-Centroids!B5)^2+((C43-Scaler!C3)/Scaler!D3-Centroids!C5)^2+((D43-Scaler!C4)/Scaler!D4-Centroids!D5)^2+((E43-Scaler!C5)/Scaler!D5-Centroids!E5)^2+((F43-Scaler!C6)/Scaler!D6-Centroids!F5)^2+((G43-Scaler!C7)/Scaler!D7-Centroids!G5)^2+((H43-Scaler!C8)/Scaler!D8-Centroids!H5)^2+((I43-Scaler!C9)/Scaler!D9-Centroids!I5)^2+((J43-Scaler!C10)/Scaler!D10-Centroids!J5)^2+((K43-Scaler!C11)/Scaler!D11-Centroids!K5)^2)),0,IF(SQRT(((B43-Scaler!C2)/Scaler!D2-Centroids!B3)^2+((C43-Scaler!C3)/Scaler!D3-Centroids!C3)^2+((D43-Scaler!C4)/Scaler!D4-Centroids!D3)^2+((E43-Scaler!C5)/Scaler!D5-Centroids!E3)^2+((F43-Scaler!C6)/Scaler!D6-Centroids!F3)^2+((G43-Scaler!C7)/Scaler!D7-Centroids!G3)^2+((H43-Scaler!C8)/Scaler!D8-Centroids!H3)^2+((I43-Scaler!C9)/Scaler!D9-Centroids!I3)^2+((J43-Scaler!C10)/Scaler!D10-Centroids!J3)^2+((K43-Scaler!C11)/Scaler!D11-Centroids!K3)^2)&lt;=MIN(SQRT(((B43-Scaler!C2)/Scaler!D2-Centroids!B2)^2+((C43-Scaler!C3)/Scaler!D3-Centroids!C2)^2+((D43-Scaler!C4)/Scaler!D4-Centroids!D2)^2+((E43-Scaler!C5)/Scaler!D5-Centroids!E2)^2+((F43-Scaler!C6)/Scaler!D6-Centroids!F2)^2+((G43-Scaler!C7)/Scaler!D7-Centroids!G2)^2+((H43-Scaler!C8)/Scaler!D8-Centroids!H2)^2+((I43-Scaler!C9)/Scaler!D9-Centroids!I2)^2+((J43-Scaler!C10)/Scaler!D10-Centroids!J2)^2+((K43-Scaler!C11)/Scaler!D11-Centroids!K2)^2),SQRT(((B43-Scaler!C2)/Scaler!D2-Centroids!B4)^2+((C43-Scaler!C3)/Scaler!D3-Centroids!C4)^2+((D43-Scaler!C4)/Scaler!D4-Centroids!D4)^2+((E43-Scaler!C5)/Scaler!D5-Centroids!E4)^2+((F43-Scaler!C6)/Scaler!D6-Centroids!F4)^2+((G43-Scaler!C7)/Scaler!D7-Centroids!G4)^2+((H43-Scaler!C8)/Scaler!D8-Centroids!H4)^2+((I43-Scaler!C9)/Scaler!D9-Centroids!I4)^2+((J43-Scaler!C10)/Scaler!D10-Centroids!J4)^2+((K43-Scaler!C11)/Scaler!D11-Centroids!K4)^2),SQRT(((B43-Scaler!C2)/Scaler!D2-Centroids!B5)^2+((C43-Scaler!C3)/Scaler!D3-Centroids!C5)^2+((D43-Scaler!C4)/Scaler!D4-Centroids!D5)^2+((E43-Scaler!C5)/Scaler!D5-Centroids!E5)^2+((F43-Scaler!C6)/Scaler!D6-Centroids!F5)^2+((G43-Scaler!C7)/Scaler!D7-Centroids!G5)^2+((H43-Scaler!C8)/Scaler!D8-Centroids!H5)^2+((I43-Scaler!C9)/Scaler!D9-Centroids!I5)^2+((J43-Scaler!C10)/Scaler!D10-Centroids!J5)^2+((K43-Scaler!C11)/Scaler!D11-Centroids!K5)^2)),1,IF(SQRT(((B43-Scaler!C2)/Scaler!D2-Centroids!B4)^2+((C43-Scaler!C3)/Scaler!D3-Centroids!C4)^2+((D43-Scaler!C4)/Scaler!D4-Centroids!D4)^2+((E43-Scaler!C5)/Scaler!D5-Centroids!E4)^2+((F43-Scaler!C6)/Scaler!D6-Centroids!F4)^2+((G43-Scaler!C7)/Scaler!D7-Centroids!G4)^2+((H43-Scaler!C8)/Scaler!D8-Centroids!H4)^2+((I43-Scaler!C9)/Scaler!D9-Centroids!I4)^2+((J43-Scaler!C10)/Scaler!D10-Centroids!J4)^2+((K43-Scaler!C11)/Scaler!D11-Centroids!K4)^2)&lt;=MIN(SQRT(((B43-Scaler!C2)/Scaler!D2-Centroids!B2)^2+((C43-Scaler!C3)/Scaler!D3-Centroids!C2)^2+((D43-Scaler!C4)/Scaler!D4-Centroids!D2)^2+((E43-Scaler!C5)/Scaler!D5-Centroids!E2)^2+((F43-Scaler!C6)/Scaler!D6-Centroids!F2)^2+((G43-Scaler!C7)/Scaler!D7-Centroids!G2)^2+((H43-Scaler!C8)/Scaler!D8-Centroids!H2)^2+((I43-Scaler!C9)/Scaler!D9-Centroids!I2)^2+((J43-Scaler!C10)/Scaler!D10-Centroids!J2)^2+((K43-Scaler!C11)/Scaler!D11-Centroids!K2)^2),SQRT(((B43-Scaler!C2)/Scaler!D2-Centroids!B3)^2+((C43-Scaler!C3)/Scaler!D3-Centroids!C3)^2+((D43-Scaler!C4)/Scaler!D4-Centroids!D3)^2+((E43-Scaler!C5)/Scaler!D5-Centroids!E3)^2+((F43-Scaler!C6)/Scaler!D6-Centroids!F3)^2+((G43-Scaler!C7)/Scaler!D7-Centroids!G3)^2+((H43-Scaler!C8)/Scaler!D8-Centroids!H3)^2+((I43-Scaler!C9)/Scaler!D9-Centroids!I3)^2+((J43-Scaler!C10)/Scaler!D10-Centroids!J3)^2+((K43-Scaler!C11)/Scaler!D11-Centroids!K3)^2),SQRT(((B43-Scaler!C2)/Scaler!D2-Centroids!B5)^2+((C43-Scaler!C3)/Scaler!D3-Centroids!C5)^2+((D43-Scaler!C4)/Scaler!D4-Centroids!D5)^2+((E43-Scaler!C5)/Scaler!D5-Centroids!E5)^2+((F43-Scaler!C6)/Scaler!D6-Centroids!F5)^2+((G43-Scaler!C7)/Scaler!D7-Centroids!G5)^2+((H43-Scaler!C8)/Scaler!D8-Centroids!H5)^2+((I43-Scaler!C9)/Scaler!D9-Centroids!I5)^2+((J43-Scaler!C10)/Scaler!D10-Centroids!J5)^2+((K43-Scaler!C11)/Scaler!D11-Centroids!K5)^2)),2,3))))</f>
        <v/>
      </c>
      <c r="M43" s="17" t="str">
        <f>IF(A43="","",VLOOKUP(L43,{0,"Performance Athletes";1,"Casual Walkers";2,"Sneakerheads";3,"Weekend Warriors"},2,FALSE()))</f>
        <v/>
      </c>
      <c r="N43" s="17" t="str">
        <f t="shared" si="1"/>
        <v/>
      </c>
    </row>
    <row r="44" spans="12:14" ht="15" customHeight="1" x14ac:dyDescent="0.3">
      <c r="L44" s="17" t="str">
        <f>IF(A44="","",IF(SQRT(((B44-Scaler!C2)/Scaler!D2-Centroids!B2)^2+((C44-Scaler!C3)/Scaler!D3-Centroids!C2)^2+((D44-Scaler!C4)/Scaler!D4-Centroids!D2)^2+((E44-Scaler!C5)/Scaler!D5-Centroids!E2)^2+((F44-Scaler!C6)/Scaler!D6-Centroids!F2)^2+((G44-Scaler!C7)/Scaler!D7-Centroids!G2)^2+((H44-Scaler!C8)/Scaler!D8-Centroids!H2)^2+((I44-Scaler!C9)/Scaler!D9-Centroids!I2)^2+((J44-Scaler!C10)/Scaler!D10-Centroids!J2)^2+((K44-Scaler!C11)/Scaler!D11-Centroids!K2)^2)&lt;=MIN(SQRT(((B44-Scaler!C2)/Scaler!D2-Centroids!B3)^2+((C44-Scaler!C3)/Scaler!D3-Centroids!C3)^2+((D44-Scaler!C4)/Scaler!D4-Centroids!D3)^2+((E44-Scaler!C5)/Scaler!D5-Centroids!E3)^2+((F44-Scaler!C6)/Scaler!D6-Centroids!F3)^2+((G44-Scaler!C7)/Scaler!D7-Centroids!G3)^2+((H44-Scaler!C8)/Scaler!D8-Centroids!H3)^2+((I44-Scaler!C9)/Scaler!D9-Centroids!I3)^2+((J44-Scaler!C10)/Scaler!D10-Centroids!J3)^2+((K44-Scaler!C11)/Scaler!D11-Centroids!K3)^2),SQRT(((B44-Scaler!C2)/Scaler!D2-Centroids!B4)^2+((C44-Scaler!C3)/Scaler!D3-Centroids!C4)^2+((D44-Scaler!C4)/Scaler!D4-Centroids!D4)^2+((E44-Scaler!C5)/Scaler!D5-Centroids!E4)^2+((F44-Scaler!C6)/Scaler!D6-Centroids!F4)^2+((G44-Scaler!C7)/Scaler!D7-Centroids!G4)^2+((H44-Scaler!C8)/Scaler!D8-Centroids!H4)^2+((I44-Scaler!C9)/Scaler!D9-Centroids!I4)^2+((J44-Scaler!C10)/Scaler!D10-Centroids!J4)^2+((K44-Scaler!C11)/Scaler!D11-Centroids!K4)^2),SQRT(((B44-Scaler!C2)/Scaler!D2-Centroids!B5)^2+((C44-Scaler!C3)/Scaler!D3-Centroids!C5)^2+((D44-Scaler!C4)/Scaler!D4-Centroids!D5)^2+((E44-Scaler!C5)/Scaler!D5-Centroids!E5)^2+((F44-Scaler!C6)/Scaler!D6-Centroids!F5)^2+((G44-Scaler!C7)/Scaler!D7-Centroids!G5)^2+((H44-Scaler!C8)/Scaler!D8-Centroids!H5)^2+((I44-Scaler!C9)/Scaler!D9-Centroids!I5)^2+((J44-Scaler!C10)/Scaler!D10-Centroids!J5)^2+((K44-Scaler!C11)/Scaler!D11-Centroids!K5)^2)),0,IF(SQRT(((B44-Scaler!C2)/Scaler!D2-Centroids!B3)^2+((C44-Scaler!C3)/Scaler!D3-Centroids!C3)^2+((D44-Scaler!C4)/Scaler!D4-Centroids!D3)^2+((E44-Scaler!C5)/Scaler!D5-Centroids!E3)^2+((F44-Scaler!C6)/Scaler!D6-Centroids!F3)^2+((G44-Scaler!C7)/Scaler!D7-Centroids!G3)^2+((H44-Scaler!C8)/Scaler!D8-Centroids!H3)^2+((I44-Scaler!C9)/Scaler!D9-Centroids!I3)^2+((J44-Scaler!C10)/Scaler!D10-Centroids!J3)^2+((K44-Scaler!C11)/Scaler!D11-Centroids!K3)^2)&lt;=MIN(SQRT(((B44-Scaler!C2)/Scaler!D2-Centroids!B2)^2+((C44-Scaler!C3)/Scaler!D3-Centroids!C2)^2+((D44-Scaler!C4)/Scaler!D4-Centroids!D2)^2+((E44-Scaler!C5)/Scaler!D5-Centroids!E2)^2+((F44-Scaler!C6)/Scaler!D6-Centroids!F2)^2+((G44-Scaler!C7)/Scaler!D7-Centroids!G2)^2+((H44-Scaler!C8)/Scaler!D8-Centroids!H2)^2+((I44-Scaler!C9)/Scaler!D9-Centroids!I2)^2+((J44-Scaler!C10)/Scaler!D10-Centroids!J2)^2+((K44-Scaler!C11)/Scaler!D11-Centroids!K2)^2),SQRT(((B44-Scaler!C2)/Scaler!D2-Centroids!B4)^2+((C44-Scaler!C3)/Scaler!D3-Centroids!C4)^2+((D44-Scaler!C4)/Scaler!D4-Centroids!D4)^2+((E44-Scaler!C5)/Scaler!D5-Centroids!E4)^2+((F44-Scaler!C6)/Scaler!D6-Centroids!F4)^2+((G44-Scaler!C7)/Scaler!D7-Centroids!G4)^2+((H44-Scaler!C8)/Scaler!D8-Centroids!H4)^2+((I44-Scaler!C9)/Scaler!D9-Centroids!I4)^2+((J44-Scaler!C10)/Scaler!D10-Centroids!J4)^2+((K44-Scaler!C11)/Scaler!D11-Centroids!K4)^2),SQRT(((B44-Scaler!C2)/Scaler!D2-Centroids!B5)^2+((C44-Scaler!C3)/Scaler!D3-Centroids!C5)^2+((D44-Scaler!C4)/Scaler!D4-Centroids!D5)^2+((E44-Scaler!C5)/Scaler!D5-Centroids!E5)^2+((F44-Scaler!C6)/Scaler!D6-Centroids!F5)^2+((G44-Scaler!C7)/Scaler!D7-Centroids!G5)^2+((H44-Scaler!C8)/Scaler!D8-Centroids!H5)^2+((I44-Scaler!C9)/Scaler!D9-Centroids!I5)^2+((J44-Scaler!C10)/Scaler!D10-Centroids!J5)^2+((K44-Scaler!C11)/Scaler!D11-Centroids!K5)^2)),1,IF(SQRT(((B44-Scaler!C2)/Scaler!D2-Centroids!B4)^2+((C44-Scaler!C3)/Scaler!D3-Centroids!C4)^2+((D44-Scaler!C4)/Scaler!D4-Centroids!D4)^2+((E44-Scaler!C5)/Scaler!D5-Centroids!E4)^2+((F44-Scaler!C6)/Scaler!D6-Centroids!F4)^2+((G44-Scaler!C7)/Scaler!D7-Centroids!G4)^2+((H44-Scaler!C8)/Scaler!D8-Centroids!H4)^2+((I44-Scaler!C9)/Scaler!D9-Centroids!I4)^2+((J44-Scaler!C10)/Scaler!D10-Centroids!J4)^2+((K44-Scaler!C11)/Scaler!D11-Centroids!K4)^2)&lt;=MIN(SQRT(((B44-Scaler!C2)/Scaler!D2-Centroids!B2)^2+((C44-Scaler!C3)/Scaler!D3-Centroids!C2)^2+((D44-Scaler!C4)/Scaler!D4-Centroids!D2)^2+((E44-Scaler!C5)/Scaler!D5-Centroids!E2)^2+((F44-Scaler!C6)/Scaler!D6-Centroids!F2)^2+((G44-Scaler!C7)/Scaler!D7-Centroids!G2)^2+((H44-Scaler!C8)/Scaler!D8-Centroids!H2)^2+((I44-Scaler!C9)/Scaler!D9-Centroids!I2)^2+((J44-Scaler!C10)/Scaler!D10-Centroids!J2)^2+((K44-Scaler!C11)/Scaler!D11-Centroids!K2)^2),SQRT(((B44-Scaler!C2)/Scaler!D2-Centroids!B3)^2+((C44-Scaler!C3)/Scaler!D3-Centroids!C3)^2+((D44-Scaler!C4)/Scaler!D4-Centroids!D3)^2+((E44-Scaler!C5)/Scaler!D5-Centroids!E3)^2+((F44-Scaler!C6)/Scaler!D6-Centroids!F3)^2+((G44-Scaler!C7)/Scaler!D7-Centroids!G3)^2+((H44-Scaler!C8)/Scaler!D8-Centroids!H3)^2+((I44-Scaler!C9)/Scaler!D9-Centroids!I3)^2+((J44-Scaler!C10)/Scaler!D10-Centroids!J3)^2+((K44-Scaler!C11)/Scaler!D11-Centroids!K3)^2),SQRT(((B44-Scaler!C2)/Scaler!D2-Centroids!B5)^2+((C44-Scaler!C3)/Scaler!D3-Centroids!C5)^2+((D44-Scaler!C4)/Scaler!D4-Centroids!D5)^2+((E44-Scaler!C5)/Scaler!D5-Centroids!E5)^2+((F44-Scaler!C6)/Scaler!D6-Centroids!F5)^2+((G44-Scaler!C7)/Scaler!D7-Centroids!G5)^2+((H44-Scaler!C8)/Scaler!D8-Centroids!H5)^2+((I44-Scaler!C9)/Scaler!D9-Centroids!I5)^2+((J44-Scaler!C10)/Scaler!D10-Centroids!J5)^2+((K44-Scaler!C11)/Scaler!D11-Centroids!K5)^2)),2,3))))</f>
        <v/>
      </c>
      <c r="M44" s="17" t="str">
        <f>IF(A44="","",VLOOKUP(L44,{0,"Performance Athletes";1,"Casual Walkers";2,"Sneakerheads";3,"Weekend Warriors"},2,FALSE()))</f>
        <v/>
      </c>
      <c r="N44" s="17" t="str">
        <f t="shared" si="1"/>
        <v/>
      </c>
    </row>
    <row r="45" spans="12:14" ht="15" customHeight="1" x14ac:dyDescent="0.3">
      <c r="L45" s="17" t="str">
        <f>IF(A45="","",IF(SQRT(((B45-Scaler!C2)/Scaler!D2-Centroids!B2)^2+((C45-Scaler!C3)/Scaler!D3-Centroids!C2)^2+((D45-Scaler!C4)/Scaler!D4-Centroids!D2)^2+((E45-Scaler!C5)/Scaler!D5-Centroids!E2)^2+((F45-Scaler!C6)/Scaler!D6-Centroids!F2)^2+((G45-Scaler!C7)/Scaler!D7-Centroids!G2)^2+((H45-Scaler!C8)/Scaler!D8-Centroids!H2)^2+((I45-Scaler!C9)/Scaler!D9-Centroids!I2)^2+((J45-Scaler!C10)/Scaler!D10-Centroids!J2)^2+((K45-Scaler!C11)/Scaler!D11-Centroids!K2)^2)&lt;=MIN(SQRT(((B45-Scaler!C2)/Scaler!D2-Centroids!B3)^2+((C45-Scaler!C3)/Scaler!D3-Centroids!C3)^2+((D45-Scaler!C4)/Scaler!D4-Centroids!D3)^2+((E45-Scaler!C5)/Scaler!D5-Centroids!E3)^2+((F45-Scaler!C6)/Scaler!D6-Centroids!F3)^2+((G45-Scaler!C7)/Scaler!D7-Centroids!G3)^2+((H45-Scaler!C8)/Scaler!D8-Centroids!H3)^2+((I45-Scaler!C9)/Scaler!D9-Centroids!I3)^2+((J45-Scaler!C10)/Scaler!D10-Centroids!J3)^2+((K45-Scaler!C11)/Scaler!D11-Centroids!K3)^2),SQRT(((B45-Scaler!C2)/Scaler!D2-Centroids!B4)^2+((C45-Scaler!C3)/Scaler!D3-Centroids!C4)^2+((D45-Scaler!C4)/Scaler!D4-Centroids!D4)^2+((E45-Scaler!C5)/Scaler!D5-Centroids!E4)^2+((F45-Scaler!C6)/Scaler!D6-Centroids!F4)^2+((G45-Scaler!C7)/Scaler!D7-Centroids!G4)^2+((H45-Scaler!C8)/Scaler!D8-Centroids!H4)^2+((I45-Scaler!C9)/Scaler!D9-Centroids!I4)^2+((J45-Scaler!C10)/Scaler!D10-Centroids!J4)^2+((K45-Scaler!C11)/Scaler!D11-Centroids!K4)^2),SQRT(((B45-Scaler!C2)/Scaler!D2-Centroids!B5)^2+((C45-Scaler!C3)/Scaler!D3-Centroids!C5)^2+((D45-Scaler!C4)/Scaler!D4-Centroids!D5)^2+((E45-Scaler!C5)/Scaler!D5-Centroids!E5)^2+((F45-Scaler!C6)/Scaler!D6-Centroids!F5)^2+((G45-Scaler!C7)/Scaler!D7-Centroids!G5)^2+((H45-Scaler!C8)/Scaler!D8-Centroids!H5)^2+((I45-Scaler!C9)/Scaler!D9-Centroids!I5)^2+((J45-Scaler!C10)/Scaler!D10-Centroids!J5)^2+((K45-Scaler!C11)/Scaler!D11-Centroids!K5)^2)),0,IF(SQRT(((B45-Scaler!C2)/Scaler!D2-Centroids!B3)^2+((C45-Scaler!C3)/Scaler!D3-Centroids!C3)^2+((D45-Scaler!C4)/Scaler!D4-Centroids!D3)^2+((E45-Scaler!C5)/Scaler!D5-Centroids!E3)^2+((F45-Scaler!C6)/Scaler!D6-Centroids!F3)^2+((G45-Scaler!C7)/Scaler!D7-Centroids!G3)^2+((H45-Scaler!C8)/Scaler!D8-Centroids!H3)^2+((I45-Scaler!C9)/Scaler!D9-Centroids!I3)^2+((J45-Scaler!C10)/Scaler!D10-Centroids!J3)^2+((K45-Scaler!C11)/Scaler!D11-Centroids!K3)^2)&lt;=MIN(SQRT(((B45-Scaler!C2)/Scaler!D2-Centroids!B2)^2+((C45-Scaler!C3)/Scaler!D3-Centroids!C2)^2+((D45-Scaler!C4)/Scaler!D4-Centroids!D2)^2+((E45-Scaler!C5)/Scaler!D5-Centroids!E2)^2+((F45-Scaler!C6)/Scaler!D6-Centroids!F2)^2+((G45-Scaler!C7)/Scaler!D7-Centroids!G2)^2+((H45-Scaler!C8)/Scaler!D8-Centroids!H2)^2+((I45-Scaler!C9)/Scaler!D9-Centroids!I2)^2+((J45-Scaler!C10)/Scaler!D10-Centroids!J2)^2+((K45-Scaler!C11)/Scaler!D11-Centroids!K2)^2),SQRT(((B45-Scaler!C2)/Scaler!D2-Centroids!B4)^2+((C45-Scaler!C3)/Scaler!D3-Centroids!C4)^2+((D45-Scaler!C4)/Scaler!D4-Centroids!D4)^2+((E45-Scaler!C5)/Scaler!D5-Centroids!E4)^2+((F45-Scaler!C6)/Scaler!D6-Centroids!F4)^2+((G45-Scaler!C7)/Scaler!D7-Centroids!G4)^2+((H45-Scaler!C8)/Scaler!D8-Centroids!H4)^2+((I45-Scaler!C9)/Scaler!D9-Centroids!I4)^2+((J45-Scaler!C10)/Scaler!D10-Centroids!J4)^2+((K45-Scaler!C11)/Scaler!D11-Centroids!K4)^2),SQRT(((B45-Scaler!C2)/Scaler!D2-Centroids!B5)^2+((C45-Scaler!C3)/Scaler!D3-Centroids!C5)^2+((D45-Scaler!C4)/Scaler!D4-Centroids!D5)^2+((E45-Scaler!C5)/Scaler!D5-Centroids!E5)^2+((F45-Scaler!C6)/Scaler!D6-Centroids!F5)^2+((G45-Scaler!C7)/Scaler!D7-Centroids!G5)^2+((H45-Scaler!C8)/Scaler!D8-Centroids!H5)^2+((I45-Scaler!C9)/Scaler!D9-Centroids!I5)^2+((J45-Scaler!C10)/Scaler!D10-Centroids!J5)^2+((K45-Scaler!C11)/Scaler!D11-Centroids!K5)^2)),1,IF(SQRT(((B45-Scaler!C2)/Scaler!D2-Centroids!B4)^2+((C45-Scaler!C3)/Scaler!D3-Centroids!C4)^2+((D45-Scaler!C4)/Scaler!D4-Centroids!D4)^2+((E45-Scaler!C5)/Scaler!D5-Centroids!E4)^2+((F45-Scaler!C6)/Scaler!D6-Centroids!F4)^2+((G45-Scaler!C7)/Scaler!D7-Centroids!G4)^2+((H45-Scaler!C8)/Scaler!D8-Centroids!H4)^2+((I45-Scaler!C9)/Scaler!D9-Centroids!I4)^2+((J45-Scaler!C10)/Scaler!D10-Centroids!J4)^2+((K45-Scaler!C11)/Scaler!D11-Centroids!K4)^2)&lt;=MIN(SQRT(((B45-Scaler!C2)/Scaler!D2-Centroids!B2)^2+((C45-Scaler!C3)/Scaler!D3-Centroids!C2)^2+((D45-Scaler!C4)/Scaler!D4-Centroids!D2)^2+((E45-Scaler!C5)/Scaler!D5-Centroids!E2)^2+((F45-Scaler!C6)/Scaler!D6-Centroids!F2)^2+((G45-Scaler!C7)/Scaler!D7-Centroids!G2)^2+((H45-Scaler!C8)/Scaler!D8-Centroids!H2)^2+((I45-Scaler!C9)/Scaler!D9-Centroids!I2)^2+((J45-Scaler!C10)/Scaler!D10-Centroids!J2)^2+((K45-Scaler!C11)/Scaler!D11-Centroids!K2)^2),SQRT(((B45-Scaler!C2)/Scaler!D2-Centroids!B3)^2+((C45-Scaler!C3)/Scaler!D3-Centroids!C3)^2+((D45-Scaler!C4)/Scaler!D4-Centroids!D3)^2+((E45-Scaler!C5)/Scaler!D5-Centroids!E3)^2+((F45-Scaler!C6)/Scaler!D6-Centroids!F3)^2+((G45-Scaler!C7)/Scaler!D7-Centroids!G3)^2+((H45-Scaler!C8)/Scaler!D8-Centroids!H3)^2+((I45-Scaler!C9)/Scaler!D9-Centroids!I3)^2+((J45-Scaler!C10)/Scaler!D10-Centroids!J3)^2+((K45-Scaler!C11)/Scaler!D11-Centroids!K3)^2),SQRT(((B45-Scaler!C2)/Scaler!D2-Centroids!B5)^2+((C45-Scaler!C3)/Scaler!D3-Centroids!C5)^2+((D45-Scaler!C4)/Scaler!D4-Centroids!D5)^2+((E45-Scaler!C5)/Scaler!D5-Centroids!E5)^2+((F45-Scaler!C6)/Scaler!D6-Centroids!F5)^2+((G45-Scaler!C7)/Scaler!D7-Centroids!G5)^2+((H45-Scaler!C8)/Scaler!D8-Centroids!H5)^2+((I45-Scaler!C9)/Scaler!D9-Centroids!I5)^2+((J45-Scaler!C10)/Scaler!D10-Centroids!J5)^2+((K45-Scaler!C11)/Scaler!D11-Centroids!K5)^2)),2,3))))</f>
        <v/>
      </c>
      <c r="M45" s="17" t="str">
        <f>IF(A45="","",VLOOKUP(L45,{0,"Performance Athletes";1,"Casual Walkers";2,"Sneakerheads";3,"Weekend Warriors"},2,FALSE()))</f>
        <v/>
      </c>
      <c r="N45" s="17" t="str">
        <f t="shared" si="1"/>
        <v/>
      </c>
    </row>
    <row r="46" spans="12:14" ht="15" customHeight="1" x14ac:dyDescent="0.3">
      <c r="L46" s="17" t="str">
        <f>IF(A46="","",IF(SQRT(((B46-Scaler!C2)/Scaler!D2-Centroids!B2)^2+((C46-Scaler!C3)/Scaler!D3-Centroids!C2)^2+((D46-Scaler!C4)/Scaler!D4-Centroids!D2)^2+((E46-Scaler!C5)/Scaler!D5-Centroids!E2)^2+((F46-Scaler!C6)/Scaler!D6-Centroids!F2)^2+((G46-Scaler!C7)/Scaler!D7-Centroids!G2)^2+((H46-Scaler!C8)/Scaler!D8-Centroids!H2)^2+((I46-Scaler!C9)/Scaler!D9-Centroids!I2)^2+((J46-Scaler!C10)/Scaler!D10-Centroids!J2)^2+((K46-Scaler!C11)/Scaler!D11-Centroids!K2)^2)&lt;=MIN(SQRT(((B46-Scaler!C2)/Scaler!D2-Centroids!B3)^2+((C46-Scaler!C3)/Scaler!D3-Centroids!C3)^2+((D46-Scaler!C4)/Scaler!D4-Centroids!D3)^2+((E46-Scaler!C5)/Scaler!D5-Centroids!E3)^2+((F46-Scaler!C6)/Scaler!D6-Centroids!F3)^2+((G46-Scaler!C7)/Scaler!D7-Centroids!G3)^2+((H46-Scaler!C8)/Scaler!D8-Centroids!H3)^2+((I46-Scaler!C9)/Scaler!D9-Centroids!I3)^2+((J46-Scaler!C10)/Scaler!D10-Centroids!J3)^2+((K46-Scaler!C11)/Scaler!D11-Centroids!K3)^2),SQRT(((B46-Scaler!C2)/Scaler!D2-Centroids!B4)^2+((C46-Scaler!C3)/Scaler!D3-Centroids!C4)^2+((D46-Scaler!C4)/Scaler!D4-Centroids!D4)^2+((E46-Scaler!C5)/Scaler!D5-Centroids!E4)^2+((F46-Scaler!C6)/Scaler!D6-Centroids!F4)^2+((G46-Scaler!C7)/Scaler!D7-Centroids!G4)^2+((H46-Scaler!C8)/Scaler!D8-Centroids!H4)^2+((I46-Scaler!C9)/Scaler!D9-Centroids!I4)^2+((J46-Scaler!C10)/Scaler!D10-Centroids!J4)^2+((K46-Scaler!C11)/Scaler!D11-Centroids!K4)^2),SQRT(((B46-Scaler!C2)/Scaler!D2-Centroids!B5)^2+((C46-Scaler!C3)/Scaler!D3-Centroids!C5)^2+((D46-Scaler!C4)/Scaler!D4-Centroids!D5)^2+((E46-Scaler!C5)/Scaler!D5-Centroids!E5)^2+((F46-Scaler!C6)/Scaler!D6-Centroids!F5)^2+((G46-Scaler!C7)/Scaler!D7-Centroids!G5)^2+((H46-Scaler!C8)/Scaler!D8-Centroids!H5)^2+((I46-Scaler!C9)/Scaler!D9-Centroids!I5)^2+((J46-Scaler!C10)/Scaler!D10-Centroids!J5)^2+((K46-Scaler!C11)/Scaler!D11-Centroids!K5)^2)),0,IF(SQRT(((B46-Scaler!C2)/Scaler!D2-Centroids!B3)^2+((C46-Scaler!C3)/Scaler!D3-Centroids!C3)^2+((D46-Scaler!C4)/Scaler!D4-Centroids!D3)^2+((E46-Scaler!C5)/Scaler!D5-Centroids!E3)^2+((F46-Scaler!C6)/Scaler!D6-Centroids!F3)^2+((G46-Scaler!C7)/Scaler!D7-Centroids!G3)^2+((H46-Scaler!C8)/Scaler!D8-Centroids!H3)^2+((I46-Scaler!C9)/Scaler!D9-Centroids!I3)^2+((J46-Scaler!C10)/Scaler!D10-Centroids!J3)^2+((K46-Scaler!C11)/Scaler!D11-Centroids!K3)^2)&lt;=MIN(SQRT(((B46-Scaler!C2)/Scaler!D2-Centroids!B2)^2+((C46-Scaler!C3)/Scaler!D3-Centroids!C2)^2+((D46-Scaler!C4)/Scaler!D4-Centroids!D2)^2+((E46-Scaler!C5)/Scaler!D5-Centroids!E2)^2+((F46-Scaler!C6)/Scaler!D6-Centroids!F2)^2+((G46-Scaler!C7)/Scaler!D7-Centroids!G2)^2+((H46-Scaler!C8)/Scaler!D8-Centroids!H2)^2+((I46-Scaler!C9)/Scaler!D9-Centroids!I2)^2+((J46-Scaler!C10)/Scaler!D10-Centroids!J2)^2+((K46-Scaler!C11)/Scaler!D11-Centroids!K2)^2),SQRT(((B46-Scaler!C2)/Scaler!D2-Centroids!B4)^2+((C46-Scaler!C3)/Scaler!D3-Centroids!C4)^2+((D46-Scaler!C4)/Scaler!D4-Centroids!D4)^2+((E46-Scaler!C5)/Scaler!D5-Centroids!E4)^2+((F46-Scaler!C6)/Scaler!D6-Centroids!F4)^2+((G46-Scaler!C7)/Scaler!D7-Centroids!G4)^2+((H46-Scaler!C8)/Scaler!D8-Centroids!H4)^2+((I46-Scaler!C9)/Scaler!D9-Centroids!I4)^2+((J46-Scaler!C10)/Scaler!D10-Centroids!J4)^2+((K46-Scaler!C11)/Scaler!D11-Centroids!K4)^2),SQRT(((B46-Scaler!C2)/Scaler!D2-Centroids!B5)^2+((C46-Scaler!C3)/Scaler!D3-Centroids!C5)^2+((D46-Scaler!C4)/Scaler!D4-Centroids!D5)^2+((E46-Scaler!C5)/Scaler!D5-Centroids!E5)^2+((F46-Scaler!C6)/Scaler!D6-Centroids!F5)^2+((G46-Scaler!C7)/Scaler!D7-Centroids!G5)^2+((H46-Scaler!C8)/Scaler!D8-Centroids!H5)^2+((I46-Scaler!C9)/Scaler!D9-Centroids!I5)^2+((J46-Scaler!C10)/Scaler!D10-Centroids!J5)^2+((K46-Scaler!C11)/Scaler!D11-Centroids!K5)^2)),1,IF(SQRT(((B46-Scaler!C2)/Scaler!D2-Centroids!B4)^2+((C46-Scaler!C3)/Scaler!D3-Centroids!C4)^2+((D46-Scaler!C4)/Scaler!D4-Centroids!D4)^2+((E46-Scaler!C5)/Scaler!D5-Centroids!E4)^2+((F46-Scaler!C6)/Scaler!D6-Centroids!F4)^2+((G46-Scaler!C7)/Scaler!D7-Centroids!G4)^2+((H46-Scaler!C8)/Scaler!D8-Centroids!H4)^2+((I46-Scaler!C9)/Scaler!D9-Centroids!I4)^2+((J46-Scaler!C10)/Scaler!D10-Centroids!J4)^2+((K46-Scaler!C11)/Scaler!D11-Centroids!K4)^2)&lt;=MIN(SQRT(((B46-Scaler!C2)/Scaler!D2-Centroids!B2)^2+((C46-Scaler!C3)/Scaler!D3-Centroids!C2)^2+((D46-Scaler!C4)/Scaler!D4-Centroids!D2)^2+((E46-Scaler!C5)/Scaler!D5-Centroids!E2)^2+((F46-Scaler!C6)/Scaler!D6-Centroids!F2)^2+((G46-Scaler!C7)/Scaler!D7-Centroids!G2)^2+((H46-Scaler!C8)/Scaler!D8-Centroids!H2)^2+((I46-Scaler!C9)/Scaler!D9-Centroids!I2)^2+((J46-Scaler!C10)/Scaler!D10-Centroids!J2)^2+((K46-Scaler!C11)/Scaler!D11-Centroids!K2)^2),SQRT(((B46-Scaler!C2)/Scaler!D2-Centroids!B3)^2+((C46-Scaler!C3)/Scaler!D3-Centroids!C3)^2+((D46-Scaler!C4)/Scaler!D4-Centroids!D3)^2+((E46-Scaler!C5)/Scaler!D5-Centroids!E3)^2+((F46-Scaler!C6)/Scaler!D6-Centroids!F3)^2+((G46-Scaler!C7)/Scaler!D7-Centroids!G3)^2+((H46-Scaler!C8)/Scaler!D8-Centroids!H3)^2+((I46-Scaler!C9)/Scaler!D9-Centroids!I3)^2+((J46-Scaler!C10)/Scaler!D10-Centroids!J3)^2+((K46-Scaler!C11)/Scaler!D11-Centroids!K3)^2),SQRT(((B46-Scaler!C2)/Scaler!D2-Centroids!B5)^2+((C46-Scaler!C3)/Scaler!D3-Centroids!C5)^2+((D46-Scaler!C4)/Scaler!D4-Centroids!D5)^2+((E46-Scaler!C5)/Scaler!D5-Centroids!E5)^2+((F46-Scaler!C6)/Scaler!D6-Centroids!F5)^2+((G46-Scaler!C7)/Scaler!D7-Centroids!G5)^2+((H46-Scaler!C8)/Scaler!D8-Centroids!H5)^2+((I46-Scaler!C9)/Scaler!D9-Centroids!I5)^2+((J46-Scaler!C10)/Scaler!D10-Centroids!J5)^2+((K46-Scaler!C11)/Scaler!D11-Centroids!K5)^2)),2,3))))</f>
        <v/>
      </c>
      <c r="M46" s="17" t="str">
        <f>IF(A46="","",VLOOKUP(L46,{0,"Performance Athletes";1,"Casual Walkers";2,"Sneakerheads";3,"Weekend Warriors"},2,FALSE()))</f>
        <v/>
      </c>
      <c r="N46" s="17" t="str">
        <f t="shared" si="1"/>
        <v/>
      </c>
    </row>
    <row r="47" spans="12:14" ht="15" customHeight="1" x14ac:dyDescent="0.3">
      <c r="L47" s="17" t="str">
        <f>IF(A47="","",IF(SQRT(((B47-Scaler!C2)/Scaler!D2-Centroids!B2)^2+((C47-Scaler!C3)/Scaler!D3-Centroids!C2)^2+((D47-Scaler!C4)/Scaler!D4-Centroids!D2)^2+((E47-Scaler!C5)/Scaler!D5-Centroids!E2)^2+((F47-Scaler!C6)/Scaler!D6-Centroids!F2)^2+((G47-Scaler!C7)/Scaler!D7-Centroids!G2)^2+((H47-Scaler!C8)/Scaler!D8-Centroids!H2)^2+((I47-Scaler!C9)/Scaler!D9-Centroids!I2)^2+((J47-Scaler!C10)/Scaler!D10-Centroids!J2)^2+((K47-Scaler!C11)/Scaler!D11-Centroids!K2)^2)&lt;=MIN(SQRT(((B47-Scaler!C2)/Scaler!D2-Centroids!B3)^2+((C47-Scaler!C3)/Scaler!D3-Centroids!C3)^2+((D47-Scaler!C4)/Scaler!D4-Centroids!D3)^2+((E47-Scaler!C5)/Scaler!D5-Centroids!E3)^2+((F47-Scaler!C6)/Scaler!D6-Centroids!F3)^2+((G47-Scaler!C7)/Scaler!D7-Centroids!G3)^2+((H47-Scaler!C8)/Scaler!D8-Centroids!H3)^2+((I47-Scaler!C9)/Scaler!D9-Centroids!I3)^2+((J47-Scaler!C10)/Scaler!D10-Centroids!J3)^2+((K47-Scaler!C11)/Scaler!D11-Centroids!K3)^2),SQRT(((B47-Scaler!C2)/Scaler!D2-Centroids!B4)^2+((C47-Scaler!C3)/Scaler!D3-Centroids!C4)^2+((D47-Scaler!C4)/Scaler!D4-Centroids!D4)^2+((E47-Scaler!C5)/Scaler!D5-Centroids!E4)^2+((F47-Scaler!C6)/Scaler!D6-Centroids!F4)^2+((G47-Scaler!C7)/Scaler!D7-Centroids!G4)^2+((H47-Scaler!C8)/Scaler!D8-Centroids!H4)^2+((I47-Scaler!C9)/Scaler!D9-Centroids!I4)^2+((J47-Scaler!C10)/Scaler!D10-Centroids!J4)^2+((K47-Scaler!C11)/Scaler!D11-Centroids!K4)^2),SQRT(((B47-Scaler!C2)/Scaler!D2-Centroids!B5)^2+((C47-Scaler!C3)/Scaler!D3-Centroids!C5)^2+((D47-Scaler!C4)/Scaler!D4-Centroids!D5)^2+((E47-Scaler!C5)/Scaler!D5-Centroids!E5)^2+((F47-Scaler!C6)/Scaler!D6-Centroids!F5)^2+((G47-Scaler!C7)/Scaler!D7-Centroids!G5)^2+((H47-Scaler!C8)/Scaler!D8-Centroids!H5)^2+((I47-Scaler!C9)/Scaler!D9-Centroids!I5)^2+((J47-Scaler!C10)/Scaler!D10-Centroids!J5)^2+((K47-Scaler!C11)/Scaler!D11-Centroids!K5)^2)),0,IF(SQRT(((B47-Scaler!C2)/Scaler!D2-Centroids!B3)^2+((C47-Scaler!C3)/Scaler!D3-Centroids!C3)^2+((D47-Scaler!C4)/Scaler!D4-Centroids!D3)^2+((E47-Scaler!C5)/Scaler!D5-Centroids!E3)^2+((F47-Scaler!C6)/Scaler!D6-Centroids!F3)^2+((G47-Scaler!C7)/Scaler!D7-Centroids!G3)^2+((H47-Scaler!C8)/Scaler!D8-Centroids!H3)^2+((I47-Scaler!C9)/Scaler!D9-Centroids!I3)^2+((J47-Scaler!C10)/Scaler!D10-Centroids!J3)^2+((K47-Scaler!C11)/Scaler!D11-Centroids!K3)^2)&lt;=MIN(SQRT(((B47-Scaler!C2)/Scaler!D2-Centroids!B2)^2+((C47-Scaler!C3)/Scaler!D3-Centroids!C2)^2+((D47-Scaler!C4)/Scaler!D4-Centroids!D2)^2+((E47-Scaler!C5)/Scaler!D5-Centroids!E2)^2+((F47-Scaler!C6)/Scaler!D6-Centroids!F2)^2+((G47-Scaler!C7)/Scaler!D7-Centroids!G2)^2+((H47-Scaler!C8)/Scaler!D8-Centroids!H2)^2+((I47-Scaler!C9)/Scaler!D9-Centroids!I2)^2+((J47-Scaler!C10)/Scaler!D10-Centroids!J2)^2+((K47-Scaler!C11)/Scaler!D11-Centroids!K2)^2),SQRT(((B47-Scaler!C2)/Scaler!D2-Centroids!B4)^2+((C47-Scaler!C3)/Scaler!D3-Centroids!C4)^2+((D47-Scaler!C4)/Scaler!D4-Centroids!D4)^2+((E47-Scaler!C5)/Scaler!D5-Centroids!E4)^2+((F47-Scaler!C6)/Scaler!D6-Centroids!F4)^2+((G47-Scaler!C7)/Scaler!D7-Centroids!G4)^2+((H47-Scaler!C8)/Scaler!D8-Centroids!H4)^2+((I47-Scaler!C9)/Scaler!D9-Centroids!I4)^2+((J47-Scaler!C10)/Scaler!D10-Centroids!J4)^2+((K47-Scaler!C11)/Scaler!D11-Centroids!K4)^2),SQRT(((B47-Scaler!C2)/Scaler!D2-Centroids!B5)^2+((C47-Scaler!C3)/Scaler!D3-Centroids!C5)^2+((D47-Scaler!C4)/Scaler!D4-Centroids!D5)^2+((E47-Scaler!C5)/Scaler!D5-Centroids!E5)^2+((F47-Scaler!C6)/Scaler!D6-Centroids!F5)^2+((G47-Scaler!C7)/Scaler!D7-Centroids!G5)^2+((H47-Scaler!C8)/Scaler!D8-Centroids!H5)^2+((I47-Scaler!C9)/Scaler!D9-Centroids!I5)^2+((J47-Scaler!C10)/Scaler!D10-Centroids!J5)^2+((K47-Scaler!C11)/Scaler!D11-Centroids!K5)^2)),1,IF(SQRT(((B47-Scaler!C2)/Scaler!D2-Centroids!B4)^2+((C47-Scaler!C3)/Scaler!D3-Centroids!C4)^2+((D47-Scaler!C4)/Scaler!D4-Centroids!D4)^2+((E47-Scaler!C5)/Scaler!D5-Centroids!E4)^2+((F47-Scaler!C6)/Scaler!D6-Centroids!F4)^2+((G47-Scaler!C7)/Scaler!D7-Centroids!G4)^2+((H47-Scaler!C8)/Scaler!D8-Centroids!H4)^2+((I47-Scaler!C9)/Scaler!D9-Centroids!I4)^2+((J47-Scaler!C10)/Scaler!D10-Centroids!J4)^2+((K47-Scaler!C11)/Scaler!D11-Centroids!K4)^2)&lt;=MIN(SQRT(((B47-Scaler!C2)/Scaler!D2-Centroids!B2)^2+((C47-Scaler!C3)/Scaler!D3-Centroids!C2)^2+((D47-Scaler!C4)/Scaler!D4-Centroids!D2)^2+((E47-Scaler!C5)/Scaler!D5-Centroids!E2)^2+((F47-Scaler!C6)/Scaler!D6-Centroids!F2)^2+((G47-Scaler!C7)/Scaler!D7-Centroids!G2)^2+((H47-Scaler!C8)/Scaler!D8-Centroids!H2)^2+((I47-Scaler!C9)/Scaler!D9-Centroids!I2)^2+((J47-Scaler!C10)/Scaler!D10-Centroids!J2)^2+((K47-Scaler!C11)/Scaler!D11-Centroids!K2)^2),SQRT(((B47-Scaler!C2)/Scaler!D2-Centroids!B3)^2+((C47-Scaler!C3)/Scaler!D3-Centroids!C3)^2+((D47-Scaler!C4)/Scaler!D4-Centroids!D3)^2+((E47-Scaler!C5)/Scaler!D5-Centroids!E3)^2+((F47-Scaler!C6)/Scaler!D6-Centroids!F3)^2+((G47-Scaler!C7)/Scaler!D7-Centroids!G3)^2+((H47-Scaler!C8)/Scaler!D8-Centroids!H3)^2+((I47-Scaler!C9)/Scaler!D9-Centroids!I3)^2+((J47-Scaler!C10)/Scaler!D10-Centroids!J3)^2+((K47-Scaler!C11)/Scaler!D11-Centroids!K3)^2),SQRT(((B47-Scaler!C2)/Scaler!D2-Centroids!B5)^2+((C47-Scaler!C3)/Scaler!D3-Centroids!C5)^2+((D47-Scaler!C4)/Scaler!D4-Centroids!D5)^2+((E47-Scaler!C5)/Scaler!D5-Centroids!E5)^2+((F47-Scaler!C6)/Scaler!D6-Centroids!F5)^2+((G47-Scaler!C7)/Scaler!D7-Centroids!G5)^2+((H47-Scaler!C8)/Scaler!D8-Centroids!H5)^2+((I47-Scaler!C9)/Scaler!D9-Centroids!I5)^2+((J47-Scaler!C10)/Scaler!D10-Centroids!J5)^2+((K47-Scaler!C11)/Scaler!D11-Centroids!K5)^2)),2,3))))</f>
        <v/>
      </c>
      <c r="M47" s="17" t="str">
        <f>IF(A47="","",VLOOKUP(L47,{0,"Performance Athletes";1,"Casual Walkers";2,"Sneakerheads";3,"Weekend Warriors"},2,FALSE()))</f>
        <v/>
      </c>
      <c r="N47" s="17" t="str">
        <f t="shared" si="1"/>
        <v/>
      </c>
    </row>
    <row r="48" spans="12:14" ht="15" customHeight="1" x14ac:dyDescent="0.3">
      <c r="L48" s="17" t="str">
        <f>IF(A48="","",IF(SQRT(((B48-Scaler!C2)/Scaler!D2-Centroids!B2)^2+((C48-Scaler!C3)/Scaler!D3-Centroids!C2)^2+((D48-Scaler!C4)/Scaler!D4-Centroids!D2)^2+((E48-Scaler!C5)/Scaler!D5-Centroids!E2)^2+((F48-Scaler!C6)/Scaler!D6-Centroids!F2)^2+((G48-Scaler!C7)/Scaler!D7-Centroids!G2)^2+((H48-Scaler!C8)/Scaler!D8-Centroids!H2)^2+((I48-Scaler!C9)/Scaler!D9-Centroids!I2)^2+((J48-Scaler!C10)/Scaler!D10-Centroids!J2)^2+((K48-Scaler!C11)/Scaler!D11-Centroids!K2)^2)&lt;=MIN(SQRT(((B48-Scaler!C2)/Scaler!D2-Centroids!B3)^2+((C48-Scaler!C3)/Scaler!D3-Centroids!C3)^2+((D48-Scaler!C4)/Scaler!D4-Centroids!D3)^2+((E48-Scaler!C5)/Scaler!D5-Centroids!E3)^2+((F48-Scaler!C6)/Scaler!D6-Centroids!F3)^2+((G48-Scaler!C7)/Scaler!D7-Centroids!G3)^2+((H48-Scaler!C8)/Scaler!D8-Centroids!H3)^2+((I48-Scaler!C9)/Scaler!D9-Centroids!I3)^2+((J48-Scaler!C10)/Scaler!D10-Centroids!J3)^2+((K48-Scaler!C11)/Scaler!D11-Centroids!K3)^2),SQRT(((B48-Scaler!C2)/Scaler!D2-Centroids!B4)^2+((C48-Scaler!C3)/Scaler!D3-Centroids!C4)^2+((D48-Scaler!C4)/Scaler!D4-Centroids!D4)^2+((E48-Scaler!C5)/Scaler!D5-Centroids!E4)^2+((F48-Scaler!C6)/Scaler!D6-Centroids!F4)^2+((G48-Scaler!C7)/Scaler!D7-Centroids!G4)^2+((H48-Scaler!C8)/Scaler!D8-Centroids!H4)^2+((I48-Scaler!C9)/Scaler!D9-Centroids!I4)^2+((J48-Scaler!C10)/Scaler!D10-Centroids!J4)^2+((K48-Scaler!C11)/Scaler!D11-Centroids!K4)^2),SQRT(((B48-Scaler!C2)/Scaler!D2-Centroids!B5)^2+((C48-Scaler!C3)/Scaler!D3-Centroids!C5)^2+((D48-Scaler!C4)/Scaler!D4-Centroids!D5)^2+((E48-Scaler!C5)/Scaler!D5-Centroids!E5)^2+((F48-Scaler!C6)/Scaler!D6-Centroids!F5)^2+((G48-Scaler!C7)/Scaler!D7-Centroids!G5)^2+((H48-Scaler!C8)/Scaler!D8-Centroids!H5)^2+((I48-Scaler!C9)/Scaler!D9-Centroids!I5)^2+((J48-Scaler!C10)/Scaler!D10-Centroids!J5)^2+((K48-Scaler!C11)/Scaler!D11-Centroids!K5)^2)),0,IF(SQRT(((B48-Scaler!C2)/Scaler!D2-Centroids!B3)^2+((C48-Scaler!C3)/Scaler!D3-Centroids!C3)^2+((D48-Scaler!C4)/Scaler!D4-Centroids!D3)^2+((E48-Scaler!C5)/Scaler!D5-Centroids!E3)^2+((F48-Scaler!C6)/Scaler!D6-Centroids!F3)^2+((G48-Scaler!C7)/Scaler!D7-Centroids!G3)^2+((H48-Scaler!C8)/Scaler!D8-Centroids!H3)^2+((I48-Scaler!C9)/Scaler!D9-Centroids!I3)^2+((J48-Scaler!C10)/Scaler!D10-Centroids!J3)^2+((K48-Scaler!C11)/Scaler!D11-Centroids!K3)^2)&lt;=MIN(SQRT(((B48-Scaler!C2)/Scaler!D2-Centroids!B2)^2+((C48-Scaler!C3)/Scaler!D3-Centroids!C2)^2+((D48-Scaler!C4)/Scaler!D4-Centroids!D2)^2+((E48-Scaler!C5)/Scaler!D5-Centroids!E2)^2+((F48-Scaler!C6)/Scaler!D6-Centroids!F2)^2+((G48-Scaler!C7)/Scaler!D7-Centroids!G2)^2+((H48-Scaler!C8)/Scaler!D8-Centroids!H2)^2+((I48-Scaler!C9)/Scaler!D9-Centroids!I2)^2+((J48-Scaler!C10)/Scaler!D10-Centroids!J2)^2+((K48-Scaler!C11)/Scaler!D11-Centroids!K2)^2),SQRT(((B48-Scaler!C2)/Scaler!D2-Centroids!B4)^2+((C48-Scaler!C3)/Scaler!D3-Centroids!C4)^2+((D48-Scaler!C4)/Scaler!D4-Centroids!D4)^2+((E48-Scaler!C5)/Scaler!D5-Centroids!E4)^2+((F48-Scaler!C6)/Scaler!D6-Centroids!F4)^2+((G48-Scaler!C7)/Scaler!D7-Centroids!G4)^2+((H48-Scaler!C8)/Scaler!D8-Centroids!H4)^2+((I48-Scaler!C9)/Scaler!D9-Centroids!I4)^2+((J48-Scaler!C10)/Scaler!D10-Centroids!J4)^2+((K48-Scaler!C11)/Scaler!D11-Centroids!K4)^2),SQRT(((B48-Scaler!C2)/Scaler!D2-Centroids!B5)^2+((C48-Scaler!C3)/Scaler!D3-Centroids!C5)^2+((D48-Scaler!C4)/Scaler!D4-Centroids!D5)^2+((E48-Scaler!C5)/Scaler!D5-Centroids!E5)^2+((F48-Scaler!C6)/Scaler!D6-Centroids!F5)^2+((G48-Scaler!C7)/Scaler!D7-Centroids!G5)^2+((H48-Scaler!C8)/Scaler!D8-Centroids!H5)^2+((I48-Scaler!C9)/Scaler!D9-Centroids!I5)^2+((J48-Scaler!C10)/Scaler!D10-Centroids!J5)^2+((K48-Scaler!C11)/Scaler!D11-Centroids!K5)^2)),1,IF(SQRT(((B48-Scaler!C2)/Scaler!D2-Centroids!B4)^2+((C48-Scaler!C3)/Scaler!D3-Centroids!C4)^2+((D48-Scaler!C4)/Scaler!D4-Centroids!D4)^2+((E48-Scaler!C5)/Scaler!D5-Centroids!E4)^2+((F48-Scaler!C6)/Scaler!D6-Centroids!F4)^2+((G48-Scaler!C7)/Scaler!D7-Centroids!G4)^2+((H48-Scaler!C8)/Scaler!D8-Centroids!H4)^2+((I48-Scaler!C9)/Scaler!D9-Centroids!I4)^2+((J48-Scaler!C10)/Scaler!D10-Centroids!J4)^2+((K48-Scaler!C11)/Scaler!D11-Centroids!K4)^2)&lt;=MIN(SQRT(((B48-Scaler!C2)/Scaler!D2-Centroids!B2)^2+((C48-Scaler!C3)/Scaler!D3-Centroids!C2)^2+((D48-Scaler!C4)/Scaler!D4-Centroids!D2)^2+((E48-Scaler!C5)/Scaler!D5-Centroids!E2)^2+((F48-Scaler!C6)/Scaler!D6-Centroids!F2)^2+((G48-Scaler!C7)/Scaler!D7-Centroids!G2)^2+((H48-Scaler!C8)/Scaler!D8-Centroids!H2)^2+((I48-Scaler!C9)/Scaler!D9-Centroids!I2)^2+((J48-Scaler!C10)/Scaler!D10-Centroids!J2)^2+((K48-Scaler!C11)/Scaler!D11-Centroids!K2)^2),SQRT(((B48-Scaler!C2)/Scaler!D2-Centroids!B3)^2+((C48-Scaler!C3)/Scaler!D3-Centroids!C3)^2+((D48-Scaler!C4)/Scaler!D4-Centroids!D3)^2+((E48-Scaler!C5)/Scaler!D5-Centroids!E3)^2+((F48-Scaler!C6)/Scaler!D6-Centroids!F3)^2+((G48-Scaler!C7)/Scaler!D7-Centroids!G3)^2+((H48-Scaler!C8)/Scaler!D8-Centroids!H3)^2+((I48-Scaler!C9)/Scaler!D9-Centroids!I3)^2+((J48-Scaler!C10)/Scaler!D10-Centroids!J3)^2+((K48-Scaler!C11)/Scaler!D11-Centroids!K3)^2),SQRT(((B48-Scaler!C2)/Scaler!D2-Centroids!B5)^2+((C48-Scaler!C3)/Scaler!D3-Centroids!C5)^2+((D48-Scaler!C4)/Scaler!D4-Centroids!D5)^2+((E48-Scaler!C5)/Scaler!D5-Centroids!E5)^2+((F48-Scaler!C6)/Scaler!D6-Centroids!F5)^2+((G48-Scaler!C7)/Scaler!D7-Centroids!G5)^2+((H48-Scaler!C8)/Scaler!D8-Centroids!H5)^2+((I48-Scaler!C9)/Scaler!D9-Centroids!I5)^2+((J48-Scaler!C10)/Scaler!D10-Centroids!J5)^2+((K48-Scaler!C11)/Scaler!D11-Centroids!K5)^2)),2,3))))</f>
        <v/>
      </c>
      <c r="M48" s="17" t="str">
        <f>IF(A48="","",VLOOKUP(L48,{0,"Performance Athletes";1,"Casual Walkers";2,"Sneakerheads";3,"Weekend Warriors"},2,FALSE()))</f>
        <v/>
      </c>
      <c r="N48" s="17" t="str">
        <f t="shared" si="1"/>
        <v/>
      </c>
    </row>
    <row r="49" spans="12:14" ht="15" customHeight="1" x14ac:dyDescent="0.3">
      <c r="L49" s="17" t="str">
        <f>IF(A49="","",IF(SQRT(((B49-Scaler!C2)/Scaler!D2-Centroids!B2)^2+((C49-Scaler!C3)/Scaler!D3-Centroids!C2)^2+((D49-Scaler!C4)/Scaler!D4-Centroids!D2)^2+((E49-Scaler!C5)/Scaler!D5-Centroids!E2)^2+((F49-Scaler!C6)/Scaler!D6-Centroids!F2)^2+((G49-Scaler!C7)/Scaler!D7-Centroids!G2)^2+((H49-Scaler!C8)/Scaler!D8-Centroids!H2)^2+((I49-Scaler!C9)/Scaler!D9-Centroids!I2)^2+((J49-Scaler!C10)/Scaler!D10-Centroids!J2)^2+((K49-Scaler!C11)/Scaler!D11-Centroids!K2)^2)&lt;=MIN(SQRT(((B49-Scaler!C2)/Scaler!D2-Centroids!B3)^2+((C49-Scaler!C3)/Scaler!D3-Centroids!C3)^2+((D49-Scaler!C4)/Scaler!D4-Centroids!D3)^2+((E49-Scaler!C5)/Scaler!D5-Centroids!E3)^2+((F49-Scaler!C6)/Scaler!D6-Centroids!F3)^2+((G49-Scaler!C7)/Scaler!D7-Centroids!G3)^2+((H49-Scaler!C8)/Scaler!D8-Centroids!H3)^2+((I49-Scaler!C9)/Scaler!D9-Centroids!I3)^2+((J49-Scaler!C10)/Scaler!D10-Centroids!J3)^2+((K49-Scaler!C11)/Scaler!D11-Centroids!K3)^2),SQRT(((B49-Scaler!C2)/Scaler!D2-Centroids!B4)^2+((C49-Scaler!C3)/Scaler!D3-Centroids!C4)^2+((D49-Scaler!C4)/Scaler!D4-Centroids!D4)^2+((E49-Scaler!C5)/Scaler!D5-Centroids!E4)^2+((F49-Scaler!C6)/Scaler!D6-Centroids!F4)^2+((G49-Scaler!C7)/Scaler!D7-Centroids!G4)^2+((H49-Scaler!C8)/Scaler!D8-Centroids!H4)^2+((I49-Scaler!C9)/Scaler!D9-Centroids!I4)^2+((J49-Scaler!C10)/Scaler!D10-Centroids!J4)^2+((K49-Scaler!C11)/Scaler!D11-Centroids!K4)^2),SQRT(((B49-Scaler!C2)/Scaler!D2-Centroids!B5)^2+((C49-Scaler!C3)/Scaler!D3-Centroids!C5)^2+((D49-Scaler!C4)/Scaler!D4-Centroids!D5)^2+((E49-Scaler!C5)/Scaler!D5-Centroids!E5)^2+((F49-Scaler!C6)/Scaler!D6-Centroids!F5)^2+((G49-Scaler!C7)/Scaler!D7-Centroids!G5)^2+((H49-Scaler!C8)/Scaler!D8-Centroids!H5)^2+((I49-Scaler!C9)/Scaler!D9-Centroids!I5)^2+((J49-Scaler!C10)/Scaler!D10-Centroids!J5)^2+((K49-Scaler!C11)/Scaler!D11-Centroids!K5)^2)),0,IF(SQRT(((B49-Scaler!C2)/Scaler!D2-Centroids!B3)^2+((C49-Scaler!C3)/Scaler!D3-Centroids!C3)^2+((D49-Scaler!C4)/Scaler!D4-Centroids!D3)^2+((E49-Scaler!C5)/Scaler!D5-Centroids!E3)^2+((F49-Scaler!C6)/Scaler!D6-Centroids!F3)^2+((G49-Scaler!C7)/Scaler!D7-Centroids!G3)^2+((H49-Scaler!C8)/Scaler!D8-Centroids!H3)^2+((I49-Scaler!C9)/Scaler!D9-Centroids!I3)^2+((J49-Scaler!C10)/Scaler!D10-Centroids!J3)^2+((K49-Scaler!C11)/Scaler!D11-Centroids!K3)^2)&lt;=MIN(SQRT(((B49-Scaler!C2)/Scaler!D2-Centroids!B2)^2+((C49-Scaler!C3)/Scaler!D3-Centroids!C2)^2+((D49-Scaler!C4)/Scaler!D4-Centroids!D2)^2+((E49-Scaler!C5)/Scaler!D5-Centroids!E2)^2+((F49-Scaler!C6)/Scaler!D6-Centroids!F2)^2+((G49-Scaler!C7)/Scaler!D7-Centroids!G2)^2+((H49-Scaler!C8)/Scaler!D8-Centroids!H2)^2+((I49-Scaler!C9)/Scaler!D9-Centroids!I2)^2+((J49-Scaler!C10)/Scaler!D10-Centroids!J2)^2+((K49-Scaler!C11)/Scaler!D11-Centroids!K2)^2),SQRT(((B49-Scaler!C2)/Scaler!D2-Centroids!B4)^2+((C49-Scaler!C3)/Scaler!D3-Centroids!C4)^2+((D49-Scaler!C4)/Scaler!D4-Centroids!D4)^2+((E49-Scaler!C5)/Scaler!D5-Centroids!E4)^2+((F49-Scaler!C6)/Scaler!D6-Centroids!F4)^2+((G49-Scaler!C7)/Scaler!D7-Centroids!G4)^2+((H49-Scaler!C8)/Scaler!D8-Centroids!H4)^2+((I49-Scaler!C9)/Scaler!D9-Centroids!I4)^2+((J49-Scaler!C10)/Scaler!D10-Centroids!J4)^2+((K49-Scaler!C11)/Scaler!D11-Centroids!K4)^2),SQRT(((B49-Scaler!C2)/Scaler!D2-Centroids!B5)^2+((C49-Scaler!C3)/Scaler!D3-Centroids!C5)^2+((D49-Scaler!C4)/Scaler!D4-Centroids!D5)^2+((E49-Scaler!C5)/Scaler!D5-Centroids!E5)^2+((F49-Scaler!C6)/Scaler!D6-Centroids!F5)^2+((G49-Scaler!C7)/Scaler!D7-Centroids!G5)^2+((H49-Scaler!C8)/Scaler!D8-Centroids!H5)^2+((I49-Scaler!C9)/Scaler!D9-Centroids!I5)^2+((J49-Scaler!C10)/Scaler!D10-Centroids!J5)^2+((K49-Scaler!C11)/Scaler!D11-Centroids!K5)^2)),1,IF(SQRT(((B49-Scaler!C2)/Scaler!D2-Centroids!B4)^2+((C49-Scaler!C3)/Scaler!D3-Centroids!C4)^2+((D49-Scaler!C4)/Scaler!D4-Centroids!D4)^2+((E49-Scaler!C5)/Scaler!D5-Centroids!E4)^2+((F49-Scaler!C6)/Scaler!D6-Centroids!F4)^2+((G49-Scaler!C7)/Scaler!D7-Centroids!G4)^2+((H49-Scaler!C8)/Scaler!D8-Centroids!H4)^2+((I49-Scaler!C9)/Scaler!D9-Centroids!I4)^2+((J49-Scaler!C10)/Scaler!D10-Centroids!J4)^2+((K49-Scaler!C11)/Scaler!D11-Centroids!K4)^2)&lt;=MIN(SQRT(((B49-Scaler!C2)/Scaler!D2-Centroids!B2)^2+((C49-Scaler!C3)/Scaler!D3-Centroids!C2)^2+((D49-Scaler!C4)/Scaler!D4-Centroids!D2)^2+((E49-Scaler!C5)/Scaler!D5-Centroids!E2)^2+((F49-Scaler!C6)/Scaler!D6-Centroids!F2)^2+((G49-Scaler!C7)/Scaler!D7-Centroids!G2)^2+((H49-Scaler!C8)/Scaler!D8-Centroids!H2)^2+((I49-Scaler!C9)/Scaler!D9-Centroids!I2)^2+((J49-Scaler!C10)/Scaler!D10-Centroids!J2)^2+((K49-Scaler!C11)/Scaler!D11-Centroids!K2)^2),SQRT(((B49-Scaler!C2)/Scaler!D2-Centroids!B3)^2+((C49-Scaler!C3)/Scaler!D3-Centroids!C3)^2+((D49-Scaler!C4)/Scaler!D4-Centroids!D3)^2+((E49-Scaler!C5)/Scaler!D5-Centroids!E3)^2+((F49-Scaler!C6)/Scaler!D6-Centroids!F3)^2+((G49-Scaler!C7)/Scaler!D7-Centroids!G3)^2+((H49-Scaler!C8)/Scaler!D8-Centroids!H3)^2+((I49-Scaler!C9)/Scaler!D9-Centroids!I3)^2+((J49-Scaler!C10)/Scaler!D10-Centroids!J3)^2+((K49-Scaler!C11)/Scaler!D11-Centroids!K3)^2),SQRT(((B49-Scaler!C2)/Scaler!D2-Centroids!B5)^2+((C49-Scaler!C3)/Scaler!D3-Centroids!C5)^2+((D49-Scaler!C4)/Scaler!D4-Centroids!D5)^2+((E49-Scaler!C5)/Scaler!D5-Centroids!E5)^2+((F49-Scaler!C6)/Scaler!D6-Centroids!F5)^2+((G49-Scaler!C7)/Scaler!D7-Centroids!G5)^2+((H49-Scaler!C8)/Scaler!D8-Centroids!H5)^2+((I49-Scaler!C9)/Scaler!D9-Centroids!I5)^2+((J49-Scaler!C10)/Scaler!D10-Centroids!J5)^2+((K49-Scaler!C11)/Scaler!D11-Centroids!K5)^2)),2,3))))</f>
        <v/>
      </c>
      <c r="M49" s="17" t="str">
        <f>IF(A49="","",VLOOKUP(L49,{0,"Performance Athletes";1,"Casual Walkers";2,"Sneakerheads";3,"Weekend Warriors"},2,FALSE()))</f>
        <v/>
      </c>
      <c r="N49" s="17" t="str">
        <f t="shared" si="1"/>
        <v/>
      </c>
    </row>
    <row r="50" spans="12:14" ht="15" customHeight="1" x14ac:dyDescent="0.3">
      <c r="L50" s="17" t="str">
        <f>IF(A50="","",IF(SQRT(((B50-Scaler!C2)/Scaler!D2-Centroids!B2)^2+((C50-Scaler!C3)/Scaler!D3-Centroids!C2)^2+((D50-Scaler!C4)/Scaler!D4-Centroids!D2)^2+((E50-Scaler!C5)/Scaler!D5-Centroids!E2)^2+((F50-Scaler!C6)/Scaler!D6-Centroids!F2)^2+((G50-Scaler!C7)/Scaler!D7-Centroids!G2)^2+((H50-Scaler!C8)/Scaler!D8-Centroids!H2)^2+((I50-Scaler!C9)/Scaler!D9-Centroids!I2)^2+((J50-Scaler!C10)/Scaler!D10-Centroids!J2)^2+((K50-Scaler!C11)/Scaler!D11-Centroids!K2)^2)&lt;=MIN(SQRT(((B50-Scaler!C2)/Scaler!D2-Centroids!B3)^2+((C50-Scaler!C3)/Scaler!D3-Centroids!C3)^2+((D50-Scaler!C4)/Scaler!D4-Centroids!D3)^2+((E50-Scaler!C5)/Scaler!D5-Centroids!E3)^2+((F50-Scaler!C6)/Scaler!D6-Centroids!F3)^2+((G50-Scaler!C7)/Scaler!D7-Centroids!G3)^2+((H50-Scaler!C8)/Scaler!D8-Centroids!H3)^2+((I50-Scaler!C9)/Scaler!D9-Centroids!I3)^2+((J50-Scaler!C10)/Scaler!D10-Centroids!J3)^2+((K50-Scaler!C11)/Scaler!D11-Centroids!K3)^2),SQRT(((B50-Scaler!C2)/Scaler!D2-Centroids!B4)^2+((C50-Scaler!C3)/Scaler!D3-Centroids!C4)^2+((D50-Scaler!C4)/Scaler!D4-Centroids!D4)^2+((E50-Scaler!C5)/Scaler!D5-Centroids!E4)^2+((F50-Scaler!C6)/Scaler!D6-Centroids!F4)^2+((G50-Scaler!C7)/Scaler!D7-Centroids!G4)^2+((H50-Scaler!C8)/Scaler!D8-Centroids!H4)^2+((I50-Scaler!C9)/Scaler!D9-Centroids!I4)^2+((J50-Scaler!C10)/Scaler!D10-Centroids!J4)^2+((K50-Scaler!C11)/Scaler!D11-Centroids!K4)^2),SQRT(((B50-Scaler!C2)/Scaler!D2-Centroids!B5)^2+((C50-Scaler!C3)/Scaler!D3-Centroids!C5)^2+((D50-Scaler!C4)/Scaler!D4-Centroids!D5)^2+((E50-Scaler!C5)/Scaler!D5-Centroids!E5)^2+((F50-Scaler!C6)/Scaler!D6-Centroids!F5)^2+((G50-Scaler!C7)/Scaler!D7-Centroids!G5)^2+((H50-Scaler!C8)/Scaler!D8-Centroids!H5)^2+((I50-Scaler!C9)/Scaler!D9-Centroids!I5)^2+((J50-Scaler!C10)/Scaler!D10-Centroids!J5)^2+((K50-Scaler!C11)/Scaler!D11-Centroids!K5)^2)),0,IF(SQRT(((B50-Scaler!C2)/Scaler!D2-Centroids!B3)^2+((C50-Scaler!C3)/Scaler!D3-Centroids!C3)^2+((D50-Scaler!C4)/Scaler!D4-Centroids!D3)^2+((E50-Scaler!C5)/Scaler!D5-Centroids!E3)^2+((F50-Scaler!C6)/Scaler!D6-Centroids!F3)^2+((G50-Scaler!C7)/Scaler!D7-Centroids!G3)^2+((H50-Scaler!C8)/Scaler!D8-Centroids!H3)^2+((I50-Scaler!C9)/Scaler!D9-Centroids!I3)^2+((J50-Scaler!C10)/Scaler!D10-Centroids!J3)^2+((K50-Scaler!C11)/Scaler!D11-Centroids!K3)^2)&lt;=MIN(SQRT(((B50-Scaler!C2)/Scaler!D2-Centroids!B2)^2+((C50-Scaler!C3)/Scaler!D3-Centroids!C2)^2+((D50-Scaler!C4)/Scaler!D4-Centroids!D2)^2+((E50-Scaler!C5)/Scaler!D5-Centroids!E2)^2+((F50-Scaler!C6)/Scaler!D6-Centroids!F2)^2+((G50-Scaler!C7)/Scaler!D7-Centroids!G2)^2+((H50-Scaler!C8)/Scaler!D8-Centroids!H2)^2+((I50-Scaler!C9)/Scaler!D9-Centroids!I2)^2+((J50-Scaler!C10)/Scaler!D10-Centroids!J2)^2+((K50-Scaler!C11)/Scaler!D11-Centroids!K2)^2),SQRT(((B50-Scaler!C2)/Scaler!D2-Centroids!B4)^2+((C50-Scaler!C3)/Scaler!D3-Centroids!C4)^2+((D50-Scaler!C4)/Scaler!D4-Centroids!D4)^2+((E50-Scaler!C5)/Scaler!D5-Centroids!E4)^2+((F50-Scaler!C6)/Scaler!D6-Centroids!F4)^2+((G50-Scaler!C7)/Scaler!D7-Centroids!G4)^2+((H50-Scaler!C8)/Scaler!D8-Centroids!H4)^2+((I50-Scaler!C9)/Scaler!D9-Centroids!I4)^2+((J50-Scaler!C10)/Scaler!D10-Centroids!J4)^2+((K50-Scaler!C11)/Scaler!D11-Centroids!K4)^2),SQRT(((B50-Scaler!C2)/Scaler!D2-Centroids!B5)^2+((C50-Scaler!C3)/Scaler!D3-Centroids!C5)^2+((D50-Scaler!C4)/Scaler!D4-Centroids!D5)^2+((E50-Scaler!C5)/Scaler!D5-Centroids!E5)^2+((F50-Scaler!C6)/Scaler!D6-Centroids!F5)^2+((G50-Scaler!C7)/Scaler!D7-Centroids!G5)^2+((H50-Scaler!C8)/Scaler!D8-Centroids!H5)^2+((I50-Scaler!C9)/Scaler!D9-Centroids!I5)^2+((J50-Scaler!C10)/Scaler!D10-Centroids!J5)^2+((K50-Scaler!C11)/Scaler!D11-Centroids!K5)^2)),1,IF(SQRT(((B50-Scaler!C2)/Scaler!D2-Centroids!B4)^2+((C50-Scaler!C3)/Scaler!D3-Centroids!C4)^2+((D50-Scaler!C4)/Scaler!D4-Centroids!D4)^2+((E50-Scaler!C5)/Scaler!D5-Centroids!E4)^2+((F50-Scaler!C6)/Scaler!D6-Centroids!F4)^2+((G50-Scaler!C7)/Scaler!D7-Centroids!G4)^2+((H50-Scaler!C8)/Scaler!D8-Centroids!H4)^2+((I50-Scaler!C9)/Scaler!D9-Centroids!I4)^2+((J50-Scaler!C10)/Scaler!D10-Centroids!J4)^2+((K50-Scaler!C11)/Scaler!D11-Centroids!K4)^2)&lt;=MIN(SQRT(((B50-Scaler!C2)/Scaler!D2-Centroids!B2)^2+((C50-Scaler!C3)/Scaler!D3-Centroids!C2)^2+((D50-Scaler!C4)/Scaler!D4-Centroids!D2)^2+((E50-Scaler!C5)/Scaler!D5-Centroids!E2)^2+((F50-Scaler!C6)/Scaler!D6-Centroids!F2)^2+((G50-Scaler!C7)/Scaler!D7-Centroids!G2)^2+((H50-Scaler!C8)/Scaler!D8-Centroids!H2)^2+((I50-Scaler!C9)/Scaler!D9-Centroids!I2)^2+((J50-Scaler!C10)/Scaler!D10-Centroids!J2)^2+((K50-Scaler!C11)/Scaler!D11-Centroids!K2)^2),SQRT(((B50-Scaler!C2)/Scaler!D2-Centroids!B3)^2+((C50-Scaler!C3)/Scaler!D3-Centroids!C3)^2+((D50-Scaler!C4)/Scaler!D4-Centroids!D3)^2+((E50-Scaler!C5)/Scaler!D5-Centroids!E3)^2+((F50-Scaler!C6)/Scaler!D6-Centroids!F3)^2+((G50-Scaler!C7)/Scaler!D7-Centroids!G3)^2+((H50-Scaler!C8)/Scaler!D8-Centroids!H3)^2+((I50-Scaler!C9)/Scaler!D9-Centroids!I3)^2+((J50-Scaler!C10)/Scaler!D10-Centroids!J3)^2+((K50-Scaler!C11)/Scaler!D11-Centroids!K3)^2),SQRT(((B50-Scaler!C2)/Scaler!D2-Centroids!B5)^2+((C50-Scaler!C3)/Scaler!D3-Centroids!C5)^2+((D50-Scaler!C4)/Scaler!D4-Centroids!D5)^2+((E50-Scaler!C5)/Scaler!D5-Centroids!E5)^2+((F50-Scaler!C6)/Scaler!D6-Centroids!F5)^2+((G50-Scaler!C7)/Scaler!D7-Centroids!G5)^2+((H50-Scaler!C8)/Scaler!D8-Centroids!H5)^2+((I50-Scaler!C9)/Scaler!D9-Centroids!I5)^2+((J50-Scaler!C10)/Scaler!D10-Centroids!J5)^2+((K50-Scaler!C11)/Scaler!D11-Centroids!K5)^2)),2,3))))</f>
        <v/>
      </c>
      <c r="M50" s="17" t="str">
        <f>IF(A50="","",VLOOKUP(L50,{0,"Performance Athletes";1,"Casual Walkers";2,"Sneakerheads";3,"Weekend Warriors"},2,FALSE()))</f>
        <v/>
      </c>
      <c r="N50" s="17" t="str">
        <f t="shared" si="1"/>
        <v/>
      </c>
    </row>
    <row r="51" spans="12:14" ht="15" customHeight="1" x14ac:dyDescent="0.3">
      <c r="L51" s="17" t="str">
        <f>IF(A51="","",IF(SQRT(((B51-Scaler!C2)/Scaler!D2-Centroids!B2)^2+((C51-Scaler!C3)/Scaler!D3-Centroids!C2)^2+((D51-Scaler!C4)/Scaler!D4-Centroids!D2)^2+((E51-Scaler!C5)/Scaler!D5-Centroids!E2)^2+((F51-Scaler!C6)/Scaler!D6-Centroids!F2)^2+((G51-Scaler!C7)/Scaler!D7-Centroids!G2)^2+((H51-Scaler!C8)/Scaler!D8-Centroids!H2)^2+((I51-Scaler!C9)/Scaler!D9-Centroids!I2)^2+((J51-Scaler!C10)/Scaler!D10-Centroids!J2)^2+((K51-Scaler!C11)/Scaler!D11-Centroids!K2)^2)&lt;=MIN(SQRT(((B51-Scaler!C2)/Scaler!D2-Centroids!B3)^2+((C51-Scaler!C3)/Scaler!D3-Centroids!C3)^2+((D51-Scaler!C4)/Scaler!D4-Centroids!D3)^2+((E51-Scaler!C5)/Scaler!D5-Centroids!E3)^2+((F51-Scaler!C6)/Scaler!D6-Centroids!F3)^2+((G51-Scaler!C7)/Scaler!D7-Centroids!G3)^2+((H51-Scaler!C8)/Scaler!D8-Centroids!H3)^2+((I51-Scaler!C9)/Scaler!D9-Centroids!I3)^2+((J51-Scaler!C10)/Scaler!D10-Centroids!J3)^2+((K51-Scaler!C11)/Scaler!D11-Centroids!K3)^2),SQRT(((B51-Scaler!C2)/Scaler!D2-Centroids!B4)^2+((C51-Scaler!C3)/Scaler!D3-Centroids!C4)^2+((D51-Scaler!C4)/Scaler!D4-Centroids!D4)^2+((E51-Scaler!C5)/Scaler!D5-Centroids!E4)^2+((F51-Scaler!C6)/Scaler!D6-Centroids!F4)^2+((G51-Scaler!C7)/Scaler!D7-Centroids!G4)^2+((H51-Scaler!C8)/Scaler!D8-Centroids!H4)^2+((I51-Scaler!C9)/Scaler!D9-Centroids!I4)^2+((J51-Scaler!C10)/Scaler!D10-Centroids!J4)^2+((K51-Scaler!C11)/Scaler!D11-Centroids!K4)^2),SQRT(((B51-Scaler!C2)/Scaler!D2-Centroids!B5)^2+((C51-Scaler!C3)/Scaler!D3-Centroids!C5)^2+((D51-Scaler!C4)/Scaler!D4-Centroids!D5)^2+((E51-Scaler!C5)/Scaler!D5-Centroids!E5)^2+((F51-Scaler!C6)/Scaler!D6-Centroids!F5)^2+((G51-Scaler!C7)/Scaler!D7-Centroids!G5)^2+((H51-Scaler!C8)/Scaler!D8-Centroids!H5)^2+((I51-Scaler!C9)/Scaler!D9-Centroids!I5)^2+((J51-Scaler!C10)/Scaler!D10-Centroids!J5)^2+((K51-Scaler!C11)/Scaler!D11-Centroids!K5)^2)),0,IF(SQRT(((B51-Scaler!C2)/Scaler!D2-Centroids!B3)^2+((C51-Scaler!C3)/Scaler!D3-Centroids!C3)^2+((D51-Scaler!C4)/Scaler!D4-Centroids!D3)^2+((E51-Scaler!C5)/Scaler!D5-Centroids!E3)^2+((F51-Scaler!C6)/Scaler!D6-Centroids!F3)^2+((G51-Scaler!C7)/Scaler!D7-Centroids!G3)^2+((H51-Scaler!C8)/Scaler!D8-Centroids!H3)^2+((I51-Scaler!C9)/Scaler!D9-Centroids!I3)^2+((J51-Scaler!C10)/Scaler!D10-Centroids!J3)^2+((K51-Scaler!C11)/Scaler!D11-Centroids!K3)^2)&lt;=MIN(SQRT(((B51-Scaler!C2)/Scaler!D2-Centroids!B2)^2+((C51-Scaler!C3)/Scaler!D3-Centroids!C2)^2+((D51-Scaler!C4)/Scaler!D4-Centroids!D2)^2+((E51-Scaler!C5)/Scaler!D5-Centroids!E2)^2+((F51-Scaler!C6)/Scaler!D6-Centroids!F2)^2+((G51-Scaler!C7)/Scaler!D7-Centroids!G2)^2+((H51-Scaler!C8)/Scaler!D8-Centroids!H2)^2+((I51-Scaler!C9)/Scaler!D9-Centroids!I2)^2+((J51-Scaler!C10)/Scaler!D10-Centroids!J2)^2+((K51-Scaler!C11)/Scaler!D11-Centroids!K2)^2),SQRT(((B51-Scaler!C2)/Scaler!D2-Centroids!B4)^2+((C51-Scaler!C3)/Scaler!D3-Centroids!C4)^2+((D51-Scaler!C4)/Scaler!D4-Centroids!D4)^2+((E51-Scaler!C5)/Scaler!D5-Centroids!E4)^2+((F51-Scaler!C6)/Scaler!D6-Centroids!F4)^2+((G51-Scaler!C7)/Scaler!D7-Centroids!G4)^2+((H51-Scaler!C8)/Scaler!D8-Centroids!H4)^2+((I51-Scaler!C9)/Scaler!D9-Centroids!I4)^2+((J51-Scaler!C10)/Scaler!D10-Centroids!J4)^2+((K51-Scaler!C11)/Scaler!D11-Centroids!K4)^2),SQRT(((B51-Scaler!C2)/Scaler!D2-Centroids!B5)^2+((C51-Scaler!C3)/Scaler!D3-Centroids!C5)^2+((D51-Scaler!C4)/Scaler!D4-Centroids!D5)^2+((E51-Scaler!C5)/Scaler!D5-Centroids!E5)^2+((F51-Scaler!C6)/Scaler!D6-Centroids!F5)^2+((G51-Scaler!C7)/Scaler!D7-Centroids!G5)^2+((H51-Scaler!C8)/Scaler!D8-Centroids!H5)^2+((I51-Scaler!C9)/Scaler!D9-Centroids!I5)^2+((J51-Scaler!C10)/Scaler!D10-Centroids!J5)^2+((K51-Scaler!C11)/Scaler!D11-Centroids!K5)^2)),1,IF(SQRT(((B51-Scaler!C2)/Scaler!D2-Centroids!B4)^2+((C51-Scaler!C3)/Scaler!D3-Centroids!C4)^2+((D51-Scaler!C4)/Scaler!D4-Centroids!D4)^2+((E51-Scaler!C5)/Scaler!D5-Centroids!E4)^2+((F51-Scaler!C6)/Scaler!D6-Centroids!F4)^2+((G51-Scaler!C7)/Scaler!D7-Centroids!G4)^2+((H51-Scaler!C8)/Scaler!D8-Centroids!H4)^2+((I51-Scaler!C9)/Scaler!D9-Centroids!I4)^2+((J51-Scaler!C10)/Scaler!D10-Centroids!J4)^2+((K51-Scaler!C11)/Scaler!D11-Centroids!K4)^2)&lt;=MIN(SQRT(((B51-Scaler!C2)/Scaler!D2-Centroids!B2)^2+((C51-Scaler!C3)/Scaler!D3-Centroids!C2)^2+((D51-Scaler!C4)/Scaler!D4-Centroids!D2)^2+((E51-Scaler!C5)/Scaler!D5-Centroids!E2)^2+((F51-Scaler!C6)/Scaler!D6-Centroids!F2)^2+((G51-Scaler!C7)/Scaler!D7-Centroids!G2)^2+((H51-Scaler!C8)/Scaler!D8-Centroids!H2)^2+((I51-Scaler!C9)/Scaler!D9-Centroids!I2)^2+((J51-Scaler!C10)/Scaler!D10-Centroids!J2)^2+((K51-Scaler!C11)/Scaler!D11-Centroids!K2)^2),SQRT(((B51-Scaler!C2)/Scaler!D2-Centroids!B3)^2+((C51-Scaler!C3)/Scaler!D3-Centroids!C3)^2+((D51-Scaler!C4)/Scaler!D4-Centroids!D3)^2+((E51-Scaler!C5)/Scaler!D5-Centroids!E3)^2+((F51-Scaler!C6)/Scaler!D6-Centroids!F3)^2+((G51-Scaler!C7)/Scaler!D7-Centroids!G3)^2+((H51-Scaler!C8)/Scaler!D8-Centroids!H3)^2+((I51-Scaler!C9)/Scaler!D9-Centroids!I3)^2+((J51-Scaler!C10)/Scaler!D10-Centroids!J3)^2+((K51-Scaler!C11)/Scaler!D11-Centroids!K3)^2),SQRT(((B51-Scaler!C2)/Scaler!D2-Centroids!B5)^2+((C51-Scaler!C3)/Scaler!D3-Centroids!C5)^2+((D51-Scaler!C4)/Scaler!D4-Centroids!D5)^2+((E51-Scaler!C5)/Scaler!D5-Centroids!E5)^2+((F51-Scaler!C6)/Scaler!D6-Centroids!F5)^2+((G51-Scaler!C7)/Scaler!D7-Centroids!G5)^2+((H51-Scaler!C8)/Scaler!D8-Centroids!H5)^2+((I51-Scaler!C9)/Scaler!D9-Centroids!I5)^2+((J51-Scaler!C10)/Scaler!D10-Centroids!J5)^2+((K51-Scaler!C11)/Scaler!D11-Centroids!K5)^2)),2,3))))</f>
        <v/>
      </c>
      <c r="M51" s="17" t="str">
        <f>IF(A51="","",VLOOKUP(L51,{0,"Performance Athletes";1,"Casual Walkers";2,"Sneakerheads";3,"Weekend Warriors"},2,FALSE()))</f>
        <v/>
      </c>
      <c r="N51" s="17" t="str">
        <f t="shared" si="1"/>
        <v/>
      </c>
    </row>
    <row r="52" spans="12:14" ht="15" customHeight="1" x14ac:dyDescent="0.3">
      <c r="L52" s="17" t="str">
        <f>IF(A52="","",IF(SQRT(((B52-Scaler!C2)/Scaler!D2-Centroids!B2)^2+((C52-Scaler!C3)/Scaler!D3-Centroids!C2)^2+((D52-Scaler!C4)/Scaler!D4-Centroids!D2)^2+((E52-Scaler!C5)/Scaler!D5-Centroids!E2)^2+((F52-Scaler!C6)/Scaler!D6-Centroids!F2)^2+((G52-Scaler!C7)/Scaler!D7-Centroids!G2)^2+((H52-Scaler!C8)/Scaler!D8-Centroids!H2)^2+((I52-Scaler!C9)/Scaler!D9-Centroids!I2)^2+((J52-Scaler!C10)/Scaler!D10-Centroids!J2)^2+((K52-Scaler!C11)/Scaler!D11-Centroids!K2)^2)&lt;=MIN(SQRT(((B52-Scaler!C2)/Scaler!D2-Centroids!B3)^2+((C52-Scaler!C3)/Scaler!D3-Centroids!C3)^2+((D52-Scaler!C4)/Scaler!D4-Centroids!D3)^2+((E52-Scaler!C5)/Scaler!D5-Centroids!E3)^2+((F52-Scaler!C6)/Scaler!D6-Centroids!F3)^2+((G52-Scaler!C7)/Scaler!D7-Centroids!G3)^2+((H52-Scaler!C8)/Scaler!D8-Centroids!H3)^2+((I52-Scaler!C9)/Scaler!D9-Centroids!I3)^2+((J52-Scaler!C10)/Scaler!D10-Centroids!J3)^2+((K52-Scaler!C11)/Scaler!D11-Centroids!K3)^2),SQRT(((B52-Scaler!C2)/Scaler!D2-Centroids!B4)^2+((C52-Scaler!C3)/Scaler!D3-Centroids!C4)^2+((D52-Scaler!C4)/Scaler!D4-Centroids!D4)^2+((E52-Scaler!C5)/Scaler!D5-Centroids!E4)^2+((F52-Scaler!C6)/Scaler!D6-Centroids!F4)^2+((G52-Scaler!C7)/Scaler!D7-Centroids!G4)^2+((H52-Scaler!C8)/Scaler!D8-Centroids!H4)^2+((I52-Scaler!C9)/Scaler!D9-Centroids!I4)^2+((J52-Scaler!C10)/Scaler!D10-Centroids!J4)^2+((K52-Scaler!C11)/Scaler!D11-Centroids!K4)^2),SQRT(((B52-Scaler!C2)/Scaler!D2-Centroids!B5)^2+((C52-Scaler!C3)/Scaler!D3-Centroids!C5)^2+((D52-Scaler!C4)/Scaler!D4-Centroids!D5)^2+((E52-Scaler!C5)/Scaler!D5-Centroids!E5)^2+((F52-Scaler!C6)/Scaler!D6-Centroids!F5)^2+((G52-Scaler!C7)/Scaler!D7-Centroids!G5)^2+((H52-Scaler!C8)/Scaler!D8-Centroids!H5)^2+((I52-Scaler!C9)/Scaler!D9-Centroids!I5)^2+((J52-Scaler!C10)/Scaler!D10-Centroids!J5)^2+((K52-Scaler!C11)/Scaler!D11-Centroids!K5)^2)),0,IF(SQRT(((B52-Scaler!C2)/Scaler!D2-Centroids!B3)^2+((C52-Scaler!C3)/Scaler!D3-Centroids!C3)^2+((D52-Scaler!C4)/Scaler!D4-Centroids!D3)^2+((E52-Scaler!C5)/Scaler!D5-Centroids!E3)^2+((F52-Scaler!C6)/Scaler!D6-Centroids!F3)^2+((G52-Scaler!C7)/Scaler!D7-Centroids!G3)^2+((H52-Scaler!C8)/Scaler!D8-Centroids!H3)^2+((I52-Scaler!C9)/Scaler!D9-Centroids!I3)^2+((J52-Scaler!C10)/Scaler!D10-Centroids!J3)^2+((K52-Scaler!C11)/Scaler!D11-Centroids!K3)^2)&lt;=MIN(SQRT(((B52-Scaler!C2)/Scaler!D2-Centroids!B2)^2+((C52-Scaler!C3)/Scaler!D3-Centroids!C2)^2+((D52-Scaler!C4)/Scaler!D4-Centroids!D2)^2+((E52-Scaler!C5)/Scaler!D5-Centroids!E2)^2+((F52-Scaler!C6)/Scaler!D6-Centroids!F2)^2+((G52-Scaler!C7)/Scaler!D7-Centroids!G2)^2+((H52-Scaler!C8)/Scaler!D8-Centroids!H2)^2+((I52-Scaler!C9)/Scaler!D9-Centroids!I2)^2+((J52-Scaler!C10)/Scaler!D10-Centroids!J2)^2+((K52-Scaler!C11)/Scaler!D11-Centroids!K2)^2),SQRT(((B52-Scaler!C2)/Scaler!D2-Centroids!B4)^2+((C52-Scaler!C3)/Scaler!D3-Centroids!C4)^2+((D52-Scaler!C4)/Scaler!D4-Centroids!D4)^2+((E52-Scaler!C5)/Scaler!D5-Centroids!E4)^2+((F52-Scaler!C6)/Scaler!D6-Centroids!F4)^2+((G52-Scaler!C7)/Scaler!D7-Centroids!G4)^2+((H52-Scaler!C8)/Scaler!D8-Centroids!H4)^2+((I52-Scaler!C9)/Scaler!D9-Centroids!I4)^2+((J52-Scaler!C10)/Scaler!D10-Centroids!J4)^2+((K52-Scaler!C11)/Scaler!D11-Centroids!K4)^2),SQRT(((B52-Scaler!C2)/Scaler!D2-Centroids!B5)^2+((C52-Scaler!C3)/Scaler!D3-Centroids!C5)^2+((D52-Scaler!C4)/Scaler!D4-Centroids!D5)^2+((E52-Scaler!C5)/Scaler!D5-Centroids!E5)^2+((F52-Scaler!C6)/Scaler!D6-Centroids!F5)^2+((G52-Scaler!C7)/Scaler!D7-Centroids!G5)^2+((H52-Scaler!C8)/Scaler!D8-Centroids!H5)^2+((I52-Scaler!C9)/Scaler!D9-Centroids!I5)^2+((J52-Scaler!C10)/Scaler!D10-Centroids!J5)^2+((K52-Scaler!C11)/Scaler!D11-Centroids!K5)^2)),1,IF(SQRT(((B52-Scaler!C2)/Scaler!D2-Centroids!B4)^2+((C52-Scaler!C3)/Scaler!D3-Centroids!C4)^2+((D52-Scaler!C4)/Scaler!D4-Centroids!D4)^2+((E52-Scaler!C5)/Scaler!D5-Centroids!E4)^2+((F52-Scaler!C6)/Scaler!D6-Centroids!F4)^2+((G52-Scaler!C7)/Scaler!D7-Centroids!G4)^2+((H52-Scaler!C8)/Scaler!D8-Centroids!H4)^2+((I52-Scaler!C9)/Scaler!D9-Centroids!I4)^2+((J52-Scaler!C10)/Scaler!D10-Centroids!J4)^2+((K52-Scaler!C11)/Scaler!D11-Centroids!K4)^2)&lt;=MIN(SQRT(((B52-Scaler!C2)/Scaler!D2-Centroids!B2)^2+((C52-Scaler!C3)/Scaler!D3-Centroids!C2)^2+((D52-Scaler!C4)/Scaler!D4-Centroids!D2)^2+((E52-Scaler!C5)/Scaler!D5-Centroids!E2)^2+((F52-Scaler!C6)/Scaler!D6-Centroids!F2)^2+((G52-Scaler!C7)/Scaler!D7-Centroids!G2)^2+((H52-Scaler!C8)/Scaler!D8-Centroids!H2)^2+((I52-Scaler!C9)/Scaler!D9-Centroids!I2)^2+((J52-Scaler!C10)/Scaler!D10-Centroids!J2)^2+((K52-Scaler!C11)/Scaler!D11-Centroids!K2)^2),SQRT(((B52-Scaler!C2)/Scaler!D2-Centroids!B3)^2+((C52-Scaler!C3)/Scaler!D3-Centroids!C3)^2+((D52-Scaler!C4)/Scaler!D4-Centroids!D3)^2+((E52-Scaler!C5)/Scaler!D5-Centroids!E3)^2+((F52-Scaler!C6)/Scaler!D6-Centroids!F3)^2+((G52-Scaler!C7)/Scaler!D7-Centroids!G3)^2+((H52-Scaler!C8)/Scaler!D8-Centroids!H3)^2+((I52-Scaler!C9)/Scaler!D9-Centroids!I3)^2+((J52-Scaler!C10)/Scaler!D10-Centroids!J3)^2+((K52-Scaler!C11)/Scaler!D11-Centroids!K3)^2),SQRT(((B52-Scaler!C2)/Scaler!D2-Centroids!B5)^2+((C52-Scaler!C3)/Scaler!D3-Centroids!C5)^2+((D52-Scaler!C4)/Scaler!D4-Centroids!D5)^2+((E52-Scaler!C5)/Scaler!D5-Centroids!E5)^2+((F52-Scaler!C6)/Scaler!D6-Centroids!F5)^2+((G52-Scaler!C7)/Scaler!D7-Centroids!G5)^2+((H52-Scaler!C8)/Scaler!D8-Centroids!H5)^2+((I52-Scaler!C9)/Scaler!D9-Centroids!I5)^2+((J52-Scaler!C10)/Scaler!D10-Centroids!J5)^2+((K52-Scaler!C11)/Scaler!D11-Centroids!K5)^2)),2,3))))</f>
        <v/>
      </c>
      <c r="M52" s="17" t="str">
        <f>IF(A52="","",VLOOKUP(L52,{0,"Performance Athletes";1,"Casual Walkers";2,"Sneakerheads";3,"Weekend Warriors"},2,FALSE()))</f>
        <v/>
      </c>
      <c r="N52" s="17" t="str">
        <f t="shared" si="1"/>
        <v/>
      </c>
    </row>
  </sheetData>
  <mergeCells count="1">
    <mergeCell ref="A1:N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Scorer</vt:lpstr>
      <vt:lpstr>Centroids</vt:lpstr>
      <vt:lpstr>Scaler</vt:lpstr>
      <vt:lpstr>Segment Actions</vt:lpstr>
      <vt:lpstr>Batch Scoring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2026-04-12T06:44:35Z</dcterms:created>
  <dcterms:modified xsi:type="dcterms:W3CDTF">2026-04-16T03:16:24Z</dcterms:modified>
  <dc:language>en-US</dc:language>
</cp:coreProperties>
</file>