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440-Part2\"/>
    </mc:Choice>
  </mc:AlternateContent>
  <xr:revisionPtr revIDLastSave="0" documentId="13_ncr:1_{D5A35F9F-D75C-4663-9350-5C71DF0FCC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ime-Series Data" sheetId="2" r:id="rId1"/>
    <sheet name="Trend Only" sheetId="6" r:id="rId2"/>
    <sheet name="Trend-Seasonaility" sheetId="4" r:id="rId3"/>
  </sheets>
  <definedNames>
    <definedName name="sellingpric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4" l="1"/>
  <c r="D3" i="4"/>
  <c r="F7" i="4" l="1"/>
  <c r="F8" i="4"/>
  <c r="F9" i="4"/>
  <c r="F10" i="4"/>
  <c r="F11" i="4"/>
  <c r="F12" i="4"/>
  <c r="F13" i="4"/>
  <c r="F14" i="4"/>
  <c r="C15" i="4"/>
  <c r="E3" i="4" s="1"/>
  <c r="D6" i="4"/>
  <c r="E6" i="4" s="1"/>
  <c r="F6" i="4" s="1"/>
  <c r="D5" i="4"/>
  <c r="E5" i="4" s="1"/>
  <c r="F5" i="4" s="1"/>
  <c r="D4" i="4"/>
  <c r="E4" i="4" s="1"/>
  <c r="F4" i="4" s="1"/>
</calcChain>
</file>

<file path=xl/sharedStrings.xml><?xml version="1.0" encoding="utf-8"?>
<sst xmlns="http://schemas.openxmlformats.org/spreadsheetml/2006/main" count="33" uniqueCount="24">
  <si>
    <t>Quarters</t>
  </si>
  <si>
    <t>Sales</t>
  </si>
  <si>
    <t>Period</t>
  </si>
  <si>
    <t>Deseasonalized Demand</t>
  </si>
  <si>
    <t>Quarter</t>
  </si>
  <si>
    <t>Autual Demand</t>
  </si>
  <si>
    <t>I</t>
  </si>
  <si>
    <t>II</t>
  </si>
  <si>
    <t>IV</t>
  </si>
  <si>
    <t>III</t>
  </si>
  <si>
    <t>Seasonal Factor</t>
  </si>
  <si>
    <t>Quarter Average</t>
  </si>
  <si>
    <t>(1)</t>
  </si>
  <si>
    <t>(2)</t>
  </si>
  <si>
    <t>(3)</t>
  </si>
  <si>
    <t>(4)</t>
  </si>
  <si>
    <t>New Permits Issued</t>
  </si>
  <si>
    <t>=actual demand / seasonal factor</t>
  </si>
  <si>
    <t>Step 1</t>
  </si>
  <si>
    <t>=342.18(13) + 554.99 = 5,003.33</t>
  </si>
  <si>
    <t>Step 2</t>
  </si>
  <si>
    <t>Project the trend base (y)</t>
  </si>
  <si>
    <t>Calculate actual order size</t>
  </si>
  <si>
    <t>=5003.33 x 0.82 = 4,103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</si>
</sst>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0" fillId="0" borderId="0" xfId="0" applyNumberFormat="1"/>
    <xf numFmtId="2" fontId="0" fillId="0" borderId="0" xfId="0" applyNumberFormat="1"/>
    <xf numFmtId="0" fontId="1" fillId="0" borderId="0" xfId="0" applyFont="1"/>
    <xf numFmtId="1" fontId="1" fillId="2" borderId="0" xfId="0" applyNumberFormat="1" applyFont="1" applyFill="1"/>
    <xf numFmtId="3" fontId="0" fillId="2" borderId="0" xfId="0" applyNumberFormat="1" applyFill="1"/>
    <xf numFmtId="2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 applyBorder="1"/>
    <xf numFmtId="0" fontId="0" fillId="3" borderId="7" xfId="0" applyFill="1" applyBorder="1"/>
    <xf numFmtId="0" fontId="0" fillId="3" borderId="1" xfId="0" applyFill="1" applyBorder="1"/>
    <xf numFmtId="0" fontId="0" fillId="3" borderId="8" xfId="0" applyFill="1" applyBorder="1"/>
    <xf numFmtId="0" fontId="0" fillId="4" borderId="0" xfId="0" applyFill="1"/>
    <xf numFmtId="0" fontId="0" fillId="4" borderId="0" xfId="0" quotePrefix="1" applyFill="1"/>
    <xf numFmtId="0" fontId="0" fillId="3" borderId="6" xfId="0" quotePrefix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CE876F9-C92A-4E12-9152-4805A27369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'Time-Series Data'!$B$1</c:f>
              <c:strCache>
                <c:ptCount val="1"/>
                <c:pt idx="0">
                  <c:v>Sales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3750532949064789"/>
                  <c:y val="-3.44081210222942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'Time-Series Data'!$A$2:$A$13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'Time-Series Data'!$B$2:$B$13</c:f>
              <c:numCache>
                <c:formatCode>General</c:formatCode>
                <c:ptCount val="12"/>
                <c:pt idx="0">
                  <c:v>600</c:v>
                </c:pt>
                <c:pt idx="1">
                  <c:v>1550</c:v>
                </c:pt>
                <c:pt idx="2">
                  <c:v>1500</c:v>
                </c:pt>
                <c:pt idx="3">
                  <c:v>1500</c:v>
                </c:pt>
                <c:pt idx="4">
                  <c:v>2400</c:v>
                </c:pt>
                <c:pt idx="5">
                  <c:v>3100</c:v>
                </c:pt>
                <c:pt idx="6">
                  <c:v>2600</c:v>
                </c:pt>
                <c:pt idx="7">
                  <c:v>2900</c:v>
                </c:pt>
                <c:pt idx="8">
                  <c:v>3800</c:v>
                </c:pt>
                <c:pt idx="9">
                  <c:v>4500</c:v>
                </c:pt>
                <c:pt idx="10">
                  <c:v>4000</c:v>
                </c:pt>
                <c:pt idx="11">
                  <c:v>4900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73-49C7-971D-BD0AB33C0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9587407"/>
        <c:axId val="1719593231"/>
      </c:scatterChart>
      <c:valAx>
        <c:axId val="17195874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93231"/>
        <c:crosses val="autoZero"/>
        <c:crossBetween val="midCat"/>
      </c:valAx>
      <c:valAx>
        <c:axId val="1719593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874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'Time-Series Data'!$B$1</c:f>
              <c:strCache>
                <c:ptCount val="1"/>
                <c:pt idx="0">
                  <c:v>Sales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7.6782856411241274E-2"/>
                  <c:y val="-3.01011207084933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'Time-Series Data'!$A$2:$A$13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'Time-Series Data'!$B$2:$B$13</c:f>
              <c:numCache>
                <c:formatCode>General</c:formatCode>
                <c:ptCount val="12"/>
                <c:pt idx="0">
                  <c:v>600</c:v>
                </c:pt>
                <c:pt idx="1">
                  <c:v>1550</c:v>
                </c:pt>
                <c:pt idx="2">
                  <c:v>1500</c:v>
                </c:pt>
                <c:pt idx="3">
                  <c:v>1500</c:v>
                </c:pt>
                <c:pt idx="4">
                  <c:v>2400</c:v>
                </c:pt>
                <c:pt idx="5">
                  <c:v>3100</c:v>
                </c:pt>
                <c:pt idx="6">
                  <c:v>2600</c:v>
                </c:pt>
                <c:pt idx="7">
                  <c:v>2900</c:v>
                </c:pt>
                <c:pt idx="8">
                  <c:v>3800</c:v>
                </c:pt>
                <c:pt idx="9">
                  <c:v>4500</c:v>
                </c:pt>
                <c:pt idx="10">
                  <c:v>4000</c:v>
                </c:pt>
                <c:pt idx="11">
                  <c:v>4900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031-4E7C-BAA5-87AD9AC6F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8397712"/>
        <c:axId val="1988402704"/>
      </c:scatterChart>
      <c:valAx>
        <c:axId val="198839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Quarters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402704"/>
        <c:crosses val="autoZero"/>
        <c:crossBetween val="midCat"/>
      </c:valAx>
      <c:valAx>
        <c:axId val="198840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397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27684654257734"/>
          <c:y val="0.15330090340514249"/>
          <c:w val="0.83958823613075872"/>
          <c:h val="0.7206936867429445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'Trend-Seasonaility'!$F$2</c:f>
              <c:strCache>
                <c:ptCount val="1"/>
                <c:pt idx="0">
                  <c:v>Deseasonalized Demand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9150805399012494"/>
                  <c:y val="7.370859393097058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'Trend-Seasonaility'!$A$3:$A$14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'Trend-Seasonaility'!$F$3:$F$14</c:f>
              <c:numCache>
                <c:formatCode>#,##0.0</c:formatCode>
                <c:ptCount val="12"/>
                <c:pt idx="0">
                  <c:v>735.66176470588232</c:v>
                </c:pt>
                <c:pt idx="1">
                  <c:v>1412.3633879781421</c:v>
                </c:pt>
                <c:pt idx="2">
                  <c:v>1543.9814814814813</c:v>
                </c:pt>
                <c:pt idx="3">
                  <c:v>1344.758064516129</c:v>
                </c:pt>
                <c:pt idx="4">
                  <c:v>2942.6470588235293</c:v>
                </c:pt>
                <c:pt idx="5">
                  <c:v>2824.7267759562842</c:v>
                </c:pt>
                <c:pt idx="6">
                  <c:v>2676.2345679012342</c:v>
                </c:pt>
                <c:pt idx="7">
                  <c:v>2599.8655913978491</c:v>
                </c:pt>
                <c:pt idx="8">
                  <c:v>4659.1911764705883</c:v>
                </c:pt>
                <c:pt idx="9">
                  <c:v>4100.4098360655735</c:v>
                </c:pt>
                <c:pt idx="10">
                  <c:v>4117.2839506172832</c:v>
                </c:pt>
                <c:pt idx="11">
                  <c:v>4392.8763440860212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AD-4F52-BB21-9B7FA37F6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7224520"/>
        <c:axId val="537225504"/>
      </c:scatterChart>
      <c:valAx>
        <c:axId val="537224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5504"/>
        <c:crosses val="autoZero"/>
        <c:crossBetween val="midCat"/>
      </c:valAx>
      <c:valAx>
        <c:axId val="537225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4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391852</xdr:colOff>
      <xdr:row>0</xdr:row>
      <xdr:rowOff>101543</xdr:rowOff>
    </xdr:from>
    <xdr:to>
      <xdr:col>11</xdr:col>
      <xdr:colOff>81914</xdr:colOff>
      <xdr:row>15</xdr:row>
      <xdr:rowOff>166140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955A68-6766-4D97-A5FF-D8AADB5FBA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373380</xdr:colOff>
      <xdr:row>1</xdr:row>
      <xdr:rowOff>11430</xdr:rowOff>
    </xdr:from>
    <xdr:to>
      <xdr:col>11</xdr:col>
      <xdr:colOff>541020</xdr:colOff>
      <xdr:row>23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527FB1-5D10-461A-8055-971E11AFB6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523875</xdr:colOff>
      <xdr:row>3</xdr:row>
      <xdr:rowOff>12382</xdr:rowOff>
    </xdr:from>
    <xdr:to>
      <xdr:col>15</xdr:col>
      <xdr:colOff>407670</xdr:colOff>
      <xdr:row>23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3037F66-329F-466F-AABC-12671291CD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zoomScaleNormal="100" workbookViewId="0">
      <selection activeCell="F35" sqref="F35"/>
    </sheetView>
  </sheetViews>
  <sheetFormatPr defaultRowHeight="15" x14ac:dyDescent="0.25"/>
  <cols>
    <col min="1" max="1" width="8.42578125" bestFit="1" customWidth="1"/>
    <col min="2" max="2" width="8.28515625" customWidth="1"/>
    <col min="3" max="3" width="18.28515625" bestFit="1" customWidth="1"/>
  </cols>
  <sheetData>
    <row r="1" spans="1:3" x14ac:dyDescent="0.25">
      <c r="A1" t="s">
        <v>0</v>
      </c>
      <c r="B1" t="s">
        <v>1</v>
      </c>
      <c r="C1" t="s">
        <v>16</v>
      </c>
    </row>
    <row r="2" spans="1:3" x14ac:dyDescent="0.25">
      <c r="A2">
        <v>1</v>
      </c>
      <c r="B2">
        <v>600</v>
      </c>
      <c r="C2" s="1">
        <v>1550</v>
      </c>
    </row>
    <row r="3" spans="1:3" x14ac:dyDescent="0.25">
      <c r="A3">
        <v>2</v>
      </c>
      <c r="B3">
        <v>1550</v>
      </c>
      <c r="C3" s="1">
        <v>4600</v>
      </c>
    </row>
    <row r="4" spans="1:3" x14ac:dyDescent="0.25">
      <c r="A4">
        <v>3</v>
      </c>
      <c r="B4">
        <v>1500</v>
      </c>
      <c r="C4" s="1">
        <v>4400</v>
      </c>
    </row>
    <row r="5" spans="1:3" x14ac:dyDescent="0.25">
      <c r="A5">
        <v>4</v>
      </c>
      <c r="B5">
        <v>1500</v>
      </c>
      <c r="C5" s="1">
        <v>4300</v>
      </c>
    </row>
    <row r="6" spans="1:3" x14ac:dyDescent="0.25">
      <c r="A6">
        <v>5</v>
      </c>
      <c r="B6">
        <v>2400</v>
      </c>
      <c r="C6" s="1">
        <v>7005</v>
      </c>
    </row>
    <row r="7" spans="1:3" x14ac:dyDescent="0.25">
      <c r="A7">
        <v>6</v>
      </c>
      <c r="B7">
        <v>3100</v>
      </c>
      <c r="C7" s="1">
        <v>9100</v>
      </c>
    </row>
    <row r="8" spans="1:3" x14ac:dyDescent="0.25">
      <c r="A8">
        <v>7</v>
      </c>
      <c r="B8">
        <v>2600</v>
      </c>
      <c r="C8" s="1">
        <v>4500</v>
      </c>
    </row>
    <row r="9" spans="1:3" x14ac:dyDescent="0.25">
      <c r="A9">
        <v>8</v>
      </c>
      <c r="B9">
        <v>2900</v>
      </c>
      <c r="C9" s="1">
        <v>8500</v>
      </c>
    </row>
    <row r="10" spans="1:3" x14ac:dyDescent="0.25">
      <c r="A10">
        <v>9</v>
      </c>
      <c r="B10">
        <v>3800</v>
      </c>
      <c r="C10" s="1">
        <v>11100</v>
      </c>
    </row>
    <row r="11" spans="1:3" x14ac:dyDescent="0.25">
      <c r="A11">
        <v>10</v>
      </c>
      <c r="B11">
        <v>4500</v>
      </c>
      <c r="C11" s="1">
        <v>12000</v>
      </c>
    </row>
    <row r="12" spans="1:3" x14ac:dyDescent="0.25">
      <c r="A12">
        <v>11</v>
      </c>
      <c r="B12">
        <v>4000</v>
      </c>
      <c r="C12" s="1">
        <v>11500</v>
      </c>
    </row>
    <row r="13" spans="1:3" x14ac:dyDescent="0.25">
      <c r="A13">
        <v>12</v>
      </c>
      <c r="B13">
        <v>4900</v>
      </c>
      <c r="C13" s="1">
        <v>13500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A444-9A7B-40FA-9AF6-96CB698E905F}">
  <dimension ref="A1"/>
  <sheetViews>
    <sheetView zoomScaleNormal="100" workbookViewId="0">
      <selection activeCell="E32" sqref="E3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9"/>
  <sheetViews>
    <sheetView zoomScaleNormal="100" workbookViewId="0">
      <selection activeCell="G30" sqref="G30"/>
    </sheetView>
  </sheetViews>
  <sheetFormatPr defaultRowHeight="15" x14ac:dyDescent="0.25"/>
  <cols>
    <col min="1" max="1" width="6.7109375" bestFit="1" customWidth="1"/>
    <col min="2" max="2" width="7.7109375" bestFit="1" customWidth="1"/>
    <col min="3" max="3" width="14.42578125" bestFit="1" customWidth="1"/>
    <col min="4" max="4" width="15.28515625" bestFit="1" customWidth="1"/>
    <col min="5" max="5" width="14.42578125" bestFit="1" customWidth="1"/>
    <col min="6" max="6" width="29.5703125" customWidth="1"/>
    <col min="7" max="7" width="31.7109375" customWidth="1"/>
  </cols>
  <sheetData>
    <row r="1" spans="1:7" s="7" customFormat="1" x14ac:dyDescent="0.25">
      <c r="C1" s="8" t="s">
        <v>12</v>
      </c>
      <c r="D1" s="8" t="s">
        <v>13</v>
      </c>
      <c r="E1" s="8" t="s">
        <v>14</v>
      </c>
      <c r="F1" s="8" t="s">
        <v>15</v>
      </c>
    </row>
    <row r="2" spans="1:7" x14ac:dyDescent="0.25">
      <c r="A2" t="s">
        <v>2</v>
      </c>
      <c r="B2" t="s">
        <v>4</v>
      </c>
      <c r="C2" t="s">
        <v>5</v>
      </c>
      <c r="D2" t="s">
        <v>11</v>
      </c>
      <c r="E2" t="s">
        <v>10</v>
      </c>
      <c r="F2" s="18" t="s">
        <v>3</v>
      </c>
      <c r="G2" s="19" t="s">
        <v>17</v>
      </c>
    </row>
    <row r="3" spans="1:7" x14ac:dyDescent="0.25">
      <c r="A3">
        <v>1</v>
      </c>
      <c r="B3" t="s">
        <v>6</v>
      </c>
      <c r="C3">
        <v>600</v>
      </c>
      <c r="D3" s="5">
        <f>AVERAGEIF($B$3:$B$14,"I",$C$3:$C$14)</f>
        <v>2266.6666666666665</v>
      </c>
      <c r="E3" s="6">
        <f>D3/$C$15</f>
        <v>0.81559220389805098</v>
      </c>
      <c r="F3" s="9">
        <f>C3/E3</f>
        <v>735.66176470588232</v>
      </c>
    </row>
    <row r="4" spans="1:7" x14ac:dyDescent="0.25">
      <c r="A4">
        <v>2</v>
      </c>
      <c r="B4" t="s">
        <v>7</v>
      </c>
      <c r="C4">
        <v>1550</v>
      </c>
      <c r="D4" s="5">
        <f>AVERAGEIF($B$3:$B$14,"II",$C$3:$C$14)</f>
        <v>3050</v>
      </c>
      <c r="E4" s="6">
        <f t="shared" ref="E4:E6" si="0">D4/$C$15</f>
        <v>1.0974512743628186</v>
      </c>
      <c r="F4" s="9">
        <f t="shared" ref="F4:F14" si="1">C4/E4</f>
        <v>1412.3633879781421</v>
      </c>
    </row>
    <row r="5" spans="1:7" x14ac:dyDescent="0.25">
      <c r="A5">
        <v>3</v>
      </c>
      <c r="B5" t="s">
        <v>9</v>
      </c>
      <c r="C5">
        <v>1500</v>
      </c>
      <c r="D5" s="5">
        <f>AVERAGEIF($B$3:$B$14,"III",$C$3:$C$14)</f>
        <v>2700</v>
      </c>
      <c r="E5" s="6">
        <f t="shared" si="0"/>
        <v>0.97151424287856081</v>
      </c>
      <c r="F5" s="9">
        <f t="shared" si="1"/>
        <v>1543.9814814814813</v>
      </c>
    </row>
    <row r="6" spans="1:7" x14ac:dyDescent="0.25">
      <c r="A6">
        <v>4</v>
      </c>
      <c r="B6" t="s">
        <v>8</v>
      </c>
      <c r="C6">
        <v>1500</v>
      </c>
      <c r="D6" s="5">
        <f>AVERAGEIF($B$3:$B$14,"IV",$C$3:$C$14)</f>
        <v>3100</v>
      </c>
      <c r="E6" s="6">
        <f t="shared" si="0"/>
        <v>1.1154422788605698</v>
      </c>
      <c r="F6" s="9">
        <f t="shared" si="1"/>
        <v>1344.758064516129</v>
      </c>
    </row>
    <row r="7" spans="1:7" x14ac:dyDescent="0.25">
      <c r="A7">
        <v>5</v>
      </c>
      <c r="B7" t="s">
        <v>6</v>
      </c>
      <c r="C7">
        <v>2400</v>
      </c>
      <c r="E7" s="2">
        <v>0.81559220389805098</v>
      </c>
      <c r="F7" s="9">
        <f t="shared" si="1"/>
        <v>2942.6470588235293</v>
      </c>
    </row>
    <row r="8" spans="1:7" x14ac:dyDescent="0.25">
      <c r="A8">
        <v>6</v>
      </c>
      <c r="B8" t="s">
        <v>7</v>
      </c>
      <c r="C8">
        <v>3100</v>
      </c>
      <c r="E8" s="2">
        <v>1.0974512743628186</v>
      </c>
      <c r="F8" s="9">
        <f t="shared" si="1"/>
        <v>2824.7267759562842</v>
      </c>
    </row>
    <row r="9" spans="1:7" x14ac:dyDescent="0.25">
      <c r="A9">
        <v>7</v>
      </c>
      <c r="B9" t="s">
        <v>9</v>
      </c>
      <c r="C9">
        <v>2600</v>
      </c>
      <c r="E9" s="2">
        <v>0.97151424287856081</v>
      </c>
      <c r="F9" s="9">
        <f t="shared" si="1"/>
        <v>2676.2345679012342</v>
      </c>
    </row>
    <row r="10" spans="1:7" x14ac:dyDescent="0.25">
      <c r="A10">
        <v>8</v>
      </c>
      <c r="B10" t="s">
        <v>8</v>
      </c>
      <c r="C10">
        <v>2900</v>
      </c>
      <c r="E10" s="2">
        <v>1.1154422788605698</v>
      </c>
      <c r="F10" s="9">
        <f t="shared" si="1"/>
        <v>2599.8655913978491</v>
      </c>
    </row>
    <row r="11" spans="1:7" x14ac:dyDescent="0.25">
      <c r="A11">
        <v>9</v>
      </c>
      <c r="B11" t="s">
        <v>6</v>
      </c>
      <c r="C11">
        <v>3800</v>
      </c>
      <c r="E11" s="2">
        <v>0.81559220389805098</v>
      </c>
      <c r="F11" s="9">
        <f t="shared" si="1"/>
        <v>4659.1911764705883</v>
      </c>
    </row>
    <row r="12" spans="1:7" x14ac:dyDescent="0.25">
      <c r="A12">
        <v>10</v>
      </c>
      <c r="B12" t="s">
        <v>7</v>
      </c>
      <c r="C12">
        <v>4500</v>
      </c>
      <c r="E12" s="2">
        <v>1.0974512743628186</v>
      </c>
      <c r="F12" s="9">
        <f t="shared" si="1"/>
        <v>4100.4098360655735</v>
      </c>
    </row>
    <row r="13" spans="1:7" x14ac:dyDescent="0.25">
      <c r="A13">
        <v>11</v>
      </c>
      <c r="B13" t="s">
        <v>9</v>
      </c>
      <c r="C13">
        <v>4000</v>
      </c>
      <c r="E13" s="2">
        <v>0.97151424287856081</v>
      </c>
      <c r="F13" s="9">
        <f t="shared" si="1"/>
        <v>4117.2839506172832</v>
      </c>
    </row>
    <row r="14" spans="1:7" x14ac:dyDescent="0.25">
      <c r="A14">
        <v>12</v>
      </c>
      <c r="B14" t="s">
        <v>8</v>
      </c>
      <c r="C14">
        <v>4900</v>
      </c>
      <c r="E14" s="2">
        <v>1.1154422788605698</v>
      </c>
      <c r="F14" s="9">
        <f t="shared" si="1"/>
        <v>4392.8763440860212</v>
      </c>
    </row>
    <row r="15" spans="1:7" s="3" customFormat="1" ht="15.75" thickBot="1" x14ac:dyDescent="0.3">
      <c r="C15" s="4">
        <f>AVERAGE(C3:C14)</f>
        <v>2779.1666666666665</v>
      </c>
    </row>
    <row r="16" spans="1:7" x14ac:dyDescent="0.25">
      <c r="A16" s="10" t="s">
        <v>18</v>
      </c>
      <c r="B16" s="11"/>
      <c r="C16" s="11"/>
      <c r="D16" s="11"/>
      <c r="E16" s="11"/>
      <c r="F16" s="12"/>
    </row>
    <row r="17" spans="1:6" x14ac:dyDescent="0.25">
      <c r="A17" s="13"/>
      <c r="B17" s="14" t="s">
        <v>18</v>
      </c>
      <c r="C17" s="14"/>
      <c r="D17" s="14" t="s">
        <v>21</v>
      </c>
      <c r="E17" s="14"/>
      <c r="F17" s="20" t="s">
        <v>19</v>
      </c>
    </row>
    <row r="18" spans="1:6" x14ac:dyDescent="0.25">
      <c r="A18" s="13"/>
      <c r="B18" s="14" t="s">
        <v>20</v>
      </c>
      <c r="C18" s="14"/>
      <c r="D18" s="14" t="s">
        <v>22</v>
      </c>
      <c r="E18" s="14"/>
      <c r="F18" s="20" t="s">
        <v>23</v>
      </c>
    </row>
    <row r="19" spans="1:6" ht="15.75" thickBot="1" x14ac:dyDescent="0.3">
      <c r="A19" s="15"/>
      <c r="B19" s="16"/>
      <c r="C19" s="16"/>
      <c r="D19" s="16"/>
      <c r="E19" s="16"/>
      <c r="F19" s="1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Time-Series Data</vt:lpstr>
      <vt:lpstr>Trend Only</vt:lpstr>
      <vt:lpstr>Trend-Seasonaility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Benyawarath Yaa Nithithanatchinnapat</dc:creator>
  <cp:lastModifiedBy>Nithithanatchinnapat, Benyawarath</cp:lastModifiedBy>
  <dcterms:created xsi:type="dcterms:W3CDTF">2020-01-26T05:31:24Z</dcterms:created>
  <dcterms:modified xsi:type="dcterms:W3CDTF">2026-02-18T17:16:36Z</dcterms:modified>
</cp:coreProperties>
</file>