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drawings/drawing3.xml" ContentType="application/vnd.openxmlformats-officedocument.drawing+xml"/>
  <Override PartName="/xl/charts/chart3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/>
  <mc:AlternateContent xmlns:mc="http://schemas.openxmlformats.org/markup-compatibility/2006">
    <mc:Choice Requires="x15">
      <x15ac:absPath xmlns:x15ac="http://schemas.microsoft.com/office/spreadsheetml/2010/11/ac" url="C:\Users\benya\Desktop\_Spring26_Content\332-621\Data-Viz-Excel-API\"/>
    </mc:Choice>
  </mc:AlternateContent>
  <xr:revisionPtr revIDLastSave="0" documentId="13_ncr:1_{E1727B1E-48DC-4CCD-9C02-90ADC65F929C}" xr6:coauthVersionLast="47" xr6:coauthVersionMax="47" xr10:uidLastSave="{00000000-0000-0000-0000-000000000000}"/>
  <bookViews>
    <workbookView xWindow="-108" yWindow="-108" windowWidth="23256" windowHeight="13896" tabRatio="500" xr2:uid="{00000000-000D-0000-FFFF-FFFF00000000}"/>
  </bookViews>
  <sheets>
    <sheet name="Instructions" sheetId="1" r:id="rId1"/>
    <sheet name="Unemployment Rate" sheetId="2" r:id="rId2"/>
    <sheet name="GDP" sheetId="3" r:id="rId3"/>
    <sheet name="Fed Rate vs CPI" sheetId="4" r:id="rId4"/>
    <sheet name="Your Turn" sheetId="5" r:id="rId5"/>
    <sheet name="Solution (Instructor)" sheetId="6" r:id="rId6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E45" i="3" l="1"/>
  <c r="D45" i="3"/>
  <c r="E44" i="3"/>
  <c r="D44" i="3"/>
  <c r="E43" i="3"/>
  <c r="D43" i="3"/>
  <c r="E42" i="3"/>
  <c r="D42" i="3"/>
  <c r="E41" i="3"/>
  <c r="D41" i="3"/>
  <c r="E40" i="3"/>
  <c r="D40" i="3"/>
  <c r="E39" i="3"/>
  <c r="D39" i="3"/>
  <c r="E38" i="3"/>
  <c r="D38" i="3"/>
  <c r="E37" i="3"/>
  <c r="D37" i="3"/>
  <c r="E36" i="3"/>
  <c r="D36" i="3"/>
  <c r="E35" i="3"/>
  <c r="D35" i="3"/>
  <c r="E34" i="3"/>
  <c r="D34" i="3"/>
  <c r="E33" i="3"/>
  <c r="D33" i="3"/>
  <c r="E32" i="3"/>
  <c r="D32" i="3"/>
  <c r="E31" i="3"/>
  <c r="D31" i="3"/>
  <c r="E30" i="3"/>
  <c r="D30" i="3"/>
  <c r="E29" i="3"/>
  <c r="D29" i="3"/>
  <c r="E28" i="3"/>
  <c r="D28" i="3"/>
  <c r="E27" i="3"/>
  <c r="D27" i="3"/>
  <c r="E26" i="3"/>
  <c r="D26" i="3"/>
  <c r="E25" i="3"/>
  <c r="D25" i="3"/>
  <c r="E24" i="3"/>
  <c r="D24" i="3"/>
  <c r="E23" i="3"/>
  <c r="D23" i="3"/>
  <c r="E22" i="3"/>
  <c r="D22" i="3"/>
  <c r="E21" i="3"/>
  <c r="D21" i="3"/>
  <c r="E20" i="3"/>
  <c r="D20" i="3"/>
  <c r="E19" i="3"/>
  <c r="D19" i="3"/>
  <c r="E18" i="3"/>
  <c r="D18" i="3"/>
  <c r="E17" i="3"/>
  <c r="D17" i="3"/>
  <c r="E16" i="3"/>
  <c r="D16" i="3"/>
  <c r="E15" i="3"/>
  <c r="D15" i="3"/>
  <c r="E14" i="3"/>
  <c r="D14" i="3"/>
  <c r="E13" i="3"/>
  <c r="D13" i="3"/>
  <c r="E12" i="3"/>
  <c r="D12" i="3"/>
  <c r="E11" i="3"/>
  <c r="D11" i="3"/>
  <c r="E10" i="3"/>
  <c r="D10" i="3"/>
  <c r="D9" i="3"/>
  <c r="D8" i="3"/>
  <c r="D7" i="3"/>
  <c r="C133" i="2"/>
  <c r="C132" i="2"/>
  <c r="C131" i="2"/>
  <c r="C130" i="2"/>
  <c r="C129" i="2"/>
  <c r="C128" i="2"/>
  <c r="E125" i="2"/>
  <c r="D125" i="2"/>
  <c r="E124" i="2"/>
  <c r="D124" i="2"/>
  <c r="E123" i="2"/>
  <c r="D123" i="2"/>
  <c r="E122" i="2"/>
  <c r="D122" i="2"/>
  <c r="E121" i="2"/>
  <c r="D121" i="2"/>
  <c r="E120" i="2"/>
  <c r="D120" i="2"/>
  <c r="E119" i="2"/>
  <c r="D119" i="2"/>
  <c r="E118" i="2"/>
  <c r="D118" i="2"/>
  <c r="E117" i="2"/>
  <c r="D117" i="2"/>
  <c r="E116" i="2"/>
  <c r="D116" i="2"/>
  <c r="E115" i="2"/>
  <c r="D115" i="2"/>
  <c r="E114" i="2"/>
  <c r="D114" i="2"/>
  <c r="E113" i="2"/>
  <c r="D113" i="2"/>
  <c r="E112" i="2"/>
  <c r="D112" i="2"/>
  <c r="E111" i="2"/>
  <c r="D111" i="2"/>
  <c r="E110" i="2"/>
  <c r="D110" i="2"/>
  <c r="E109" i="2"/>
  <c r="D109" i="2"/>
  <c r="E108" i="2"/>
  <c r="D108" i="2"/>
  <c r="E107" i="2"/>
  <c r="D107" i="2"/>
  <c r="E106" i="2"/>
  <c r="D106" i="2"/>
  <c r="E105" i="2"/>
  <c r="D105" i="2"/>
  <c r="E104" i="2"/>
  <c r="D104" i="2"/>
  <c r="E103" i="2"/>
  <c r="D103" i="2"/>
  <c r="E102" i="2"/>
  <c r="D102" i="2"/>
  <c r="E101" i="2"/>
  <c r="D101" i="2"/>
  <c r="E100" i="2"/>
  <c r="D100" i="2"/>
  <c r="E99" i="2"/>
  <c r="D99" i="2"/>
  <c r="E98" i="2"/>
  <c r="D98" i="2"/>
  <c r="E97" i="2"/>
  <c r="D97" i="2"/>
  <c r="E96" i="2"/>
  <c r="D96" i="2"/>
  <c r="E95" i="2"/>
  <c r="D95" i="2"/>
  <c r="E94" i="2"/>
  <c r="D94" i="2"/>
  <c r="E93" i="2"/>
  <c r="D93" i="2"/>
  <c r="E92" i="2"/>
  <c r="D92" i="2"/>
  <c r="E91" i="2"/>
  <c r="D91" i="2"/>
  <c r="E90" i="2"/>
  <c r="D90" i="2"/>
  <c r="E89" i="2"/>
  <c r="D89" i="2"/>
  <c r="E88" i="2"/>
  <c r="D88" i="2"/>
  <c r="E87" i="2"/>
  <c r="D87" i="2"/>
  <c r="E86" i="2"/>
  <c r="D86" i="2"/>
  <c r="E85" i="2"/>
  <c r="D85" i="2"/>
  <c r="E84" i="2"/>
  <c r="D84" i="2"/>
  <c r="E83" i="2"/>
  <c r="D83" i="2"/>
  <c r="E82" i="2"/>
  <c r="D82" i="2"/>
  <c r="E81" i="2"/>
  <c r="D81" i="2"/>
  <c r="E80" i="2"/>
  <c r="D80" i="2"/>
  <c r="E79" i="2"/>
  <c r="D79" i="2"/>
  <c r="E78" i="2"/>
  <c r="D78" i="2"/>
  <c r="E77" i="2"/>
  <c r="D77" i="2"/>
  <c r="E76" i="2"/>
  <c r="D76" i="2"/>
  <c r="E75" i="2"/>
  <c r="D75" i="2"/>
  <c r="E74" i="2"/>
  <c r="D74" i="2"/>
  <c r="E73" i="2"/>
  <c r="D73" i="2"/>
  <c r="E72" i="2"/>
  <c r="D72" i="2"/>
  <c r="E71" i="2"/>
  <c r="D71" i="2"/>
  <c r="E70" i="2"/>
  <c r="D70" i="2"/>
  <c r="E69" i="2"/>
  <c r="D69" i="2"/>
  <c r="E68" i="2"/>
  <c r="D68" i="2"/>
  <c r="E67" i="2"/>
  <c r="D67" i="2"/>
  <c r="E66" i="2"/>
  <c r="D66" i="2"/>
  <c r="E65" i="2"/>
  <c r="D65" i="2"/>
  <c r="E64" i="2"/>
  <c r="D64" i="2"/>
  <c r="E63" i="2"/>
  <c r="D63" i="2"/>
  <c r="E62" i="2"/>
  <c r="D62" i="2"/>
  <c r="E61" i="2"/>
  <c r="D61" i="2"/>
  <c r="E60" i="2"/>
  <c r="D60" i="2"/>
  <c r="E59" i="2"/>
  <c r="D59" i="2"/>
  <c r="E58" i="2"/>
  <c r="D58" i="2"/>
  <c r="E57" i="2"/>
  <c r="D57" i="2"/>
  <c r="E56" i="2"/>
  <c r="D56" i="2"/>
  <c r="E55" i="2"/>
  <c r="D55" i="2"/>
  <c r="E54" i="2"/>
  <c r="D54" i="2"/>
  <c r="E53" i="2"/>
  <c r="D53" i="2"/>
  <c r="E52" i="2"/>
  <c r="D52" i="2"/>
  <c r="E51" i="2"/>
  <c r="D51" i="2"/>
  <c r="E50" i="2"/>
  <c r="D50" i="2"/>
  <c r="E49" i="2"/>
  <c r="D49" i="2"/>
  <c r="E48" i="2"/>
  <c r="D48" i="2"/>
  <c r="E47" i="2"/>
  <c r="D47" i="2"/>
  <c r="E46" i="2"/>
  <c r="D46" i="2"/>
  <c r="E45" i="2"/>
  <c r="D45" i="2"/>
  <c r="E44" i="2"/>
  <c r="D44" i="2"/>
  <c r="E43" i="2"/>
  <c r="D43" i="2"/>
  <c r="E42" i="2"/>
  <c r="D42" i="2"/>
  <c r="E41" i="2"/>
  <c r="D41" i="2"/>
  <c r="E40" i="2"/>
  <c r="D40" i="2"/>
  <c r="E39" i="2"/>
  <c r="D39" i="2"/>
  <c r="E38" i="2"/>
  <c r="D38" i="2"/>
  <c r="E37" i="2"/>
  <c r="D37" i="2"/>
  <c r="E36" i="2"/>
  <c r="D36" i="2"/>
  <c r="E35" i="2"/>
  <c r="D35" i="2"/>
  <c r="E34" i="2"/>
  <c r="D34" i="2"/>
  <c r="E33" i="2"/>
  <c r="D33" i="2"/>
  <c r="E32" i="2"/>
  <c r="D32" i="2"/>
  <c r="E31" i="2"/>
  <c r="D31" i="2"/>
  <c r="E30" i="2"/>
  <c r="D30" i="2"/>
  <c r="E29" i="2"/>
  <c r="D29" i="2"/>
  <c r="E28" i="2"/>
  <c r="D28" i="2"/>
  <c r="E27" i="2"/>
  <c r="D27" i="2"/>
  <c r="E26" i="2"/>
  <c r="D26" i="2"/>
  <c r="E25" i="2"/>
  <c r="D25" i="2"/>
  <c r="E24" i="2"/>
  <c r="D24" i="2"/>
  <c r="E23" i="2"/>
  <c r="D23" i="2"/>
  <c r="E22" i="2"/>
  <c r="D22" i="2"/>
  <c r="E21" i="2"/>
  <c r="D21" i="2"/>
  <c r="E20" i="2"/>
  <c r="D20" i="2"/>
  <c r="E19" i="2"/>
  <c r="D19" i="2"/>
  <c r="E18" i="2"/>
  <c r="D18" i="2"/>
  <c r="E17" i="2"/>
  <c r="E16" i="2"/>
  <c r="E15" i="2"/>
  <c r="E14" i="2"/>
  <c r="E13" i="2"/>
  <c r="E12" i="2"/>
  <c r="E11" i="2"/>
  <c r="E10" i="2"/>
  <c r="E9" i="2"/>
  <c r="E8" i="2"/>
</calcChain>
</file>

<file path=xl/sharedStrings.xml><?xml version="1.0" encoding="utf-8"?>
<sst xmlns="http://schemas.openxmlformats.org/spreadsheetml/2006/main" count="205" uniqueCount="184">
  <si>
    <t>Getting Live Economic Data from FRED into Excel</t>
  </si>
  <si>
    <t>Federal Reserve Economic Data  |  No coding required  |  Free access</t>
  </si>
  <si>
    <t>What is FRED?</t>
  </si>
  <si>
    <t>FRED is the Federal Reserve Bank of St. Louis's free data portal with 800,000+ economic time series.</t>
  </si>
  <si>
    <t>Think of it as Google for economic data — GDP, unemployment, inflation, interest rates, and much more.</t>
  </si>
  <si>
    <t>METHOD 1: Direct Download (Simplest — Great for One-Time Use)</t>
  </si>
  <si>
    <t>Step 1</t>
  </si>
  <si>
    <t>Go to https://fred.stlouisfed.org</t>
  </si>
  <si>
    <t>Step 2</t>
  </si>
  <si>
    <t>Search for any series (e.g., type 'unemployment rate' in the search bar)</t>
  </si>
  <si>
    <t>Step 3</t>
  </si>
  <si>
    <t>Click on the series you want (e.g., UNRATE)</t>
  </si>
  <si>
    <t>Step 4</t>
  </si>
  <si>
    <t>Click the 'Download' button above the graph → choose 'Excel (.xlsx)' or 'CSV'</t>
  </si>
  <si>
    <t>Step 5</t>
  </si>
  <si>
    <t>Open the downloaded file in Excel. Done!</t>
  </si>
  <si>
    <t>METHOD 2: Power Query — Live, Refreshable Connection (Recommended)</t>
  </si>
  <si>
    <t>This method creates a live link so you can hit 'Refresh All' anytime to get updated data.</t>
  </si>
  <si>
    <t>In Excel, go to the Data tab → click 'Get Data' → 'From Other Sources' → 'From Web'</t>
  </si>
  <si>
    <t>Paste this URL (replace UNRATE with any series ID):</t>
  </si>
  <si>
    <t>https://fred.stlouisfed.org/graph/fredgraph.csv?id=UNRATE</t>
  </si>
  <si>
    <t>A dialog box appears. Choose 'CSV' as the file type — NOT 'Excel Workbook'.</t>
  </si>
  <si>
    <t>Power Query Editor opens. Rename columns, filter dates, change data types as needed.</t>
  </si>
  <si>
    <t>Click 'Close &amp; Load' to bring the data into your worksheet.</t>
  </si>
  <si>
    <t>Step 6</t>
  </si>
  <si>
    <t>To refresh later: Data tab → Refresh All. Your data updates automatically!</t>
  </si>
  <si>
    <t>COMMON ERROR: "External table is not in the expected format"</t>
  </si>
  <si>
    <t>If you see this error, Power Query is trying to read the URL as an Excel file instead of a CSV.</t>
  </si>
  <si>
    <t>Fix: Close the query (don't save), go back to Data → Get Data → From Web, paste the URL again,</t>
  </si>
  <si>
    <t>and when the format dialog appears, choose CSV (not Excel Workbook).</t>
  </si>
  <si>
    <t>Alternatively, click 'Advanced Editor' in Power Query and replace the formula with:</t>
  </si>
  <si>
    <t>let Source = Csv.Document(Web.Contents("https://fred.stlouisfed.org/graph/fredgraph.csv?id=UNRATE"), [Delimiter=",", Encoding=65001]), #"Headers" = Table.PromoteHeaders(Source) in #"Headers"</t>
  </si>
  <si>
    <t>Popular FRED Series IDs for Your Courses</t>
  </si>
  <si>
    <t>Series ID</t>
  </si>
  <si>
    <t>Description</t>
  </si>
  <si>
    <t>Frequency</t>
  </si>
  <si>
    <t>CSV URL</t>
  </si>
  <si>
    <t>UNRATE</t>
  </si>
  <si>
    <t>Civilian Unemployment Rate (%)</t>
  </si>
  <si>
    <t>Monthly</t>
  </si>
  <si>
    <t>CPIAUCSL</t>
  </si>
  <si>
    <t>Consumer Price Index for All Urban Consumers</t>
  </si>
  <si>
    <t>https://fred.stlouisfed.org/graph/fredgraph.csv?id=CPIAUCSL</t>
  </si>
  <si>
    <t>GDP</t>
  </si>
  <si>
    <t>Gross Domestic Product ($B)</t>
  </si>
  <si>
    <t>Quarterly</t>
  </si>
  <si>
    <t>https://fred.stlouisfed.org/graph/fredgraph.csv?id=GDP</t>
  </si>
  <si>
    <t>FEDFUNDS</t>
  </si>
  <si>
    <t>Federal Funds Effective Rate (%)</t>
  </si>
  <si>
    <t>https://fred.stlouisfed.org/graph/fredgraph.csv?id=FEDFUNDS</t>
  </si>
  <si>
    <t>MORTGAGE30US</t>
  </si>
  <si>
    <t>30-Year Fixed Mortgage Rate (%)</t>
  </si>
  <si>
    <t>Weekly</t>
  </si>
  <si>
    <t>https://fred.stlouisfed.org/graph/fredgraph.csv?id=MORTGAGE30US</t>
  </si>
  <si>
    <t>SP500</t>
  </si>
  <si>
    <t>S&amp;P 500 Index</t>
  </si>
  <si>
    <t>Daily</t>
  </si>
  <si>
    <t>https://fred.stlouisfed.org/graph/fredgraph.csv?id=SP500</t>
  </si>
  <si>
    <t>PAYEMS</t>
  </si>
  <si>
    <t>Total Nonfarm Payrolls (Thousands)</t>
  </si>
  <si>
    <t>https://fred.stlouisfed.org/graph/fredgraph.csv?id=PAYEMS</t>
  </si>
  <si>
    <t>T10Y2Y</t>
  </si>
  <si>
    <t>10-Year minus 2-Year Treasury Spread</t>
  </si>
  <si>
    <t>https://fred.stlouisfed.org/graph/fredgraph.csv?id=T10Y2Y</t>
  </si>
  <si>
    <t>UMCSENT</t>
  </si>
  <si>
    <t>Consumer Sentiment Index</t>
  </si>
  <si>
    <t>https://fred.stlouisfed.org/graph/fredgraph.csv?id=UMCSENT</t>
  </si>
  <si>
    <t>TOTALSA</t>
  </si>
  <si>
    <t>Total Vehicle Sales (Millions)</t>
  </si>
  <si>
    <t>https://fred.stlouisfed.org/graph/fredgraph.csv?id=TOTALSA</t>
  </si>
  <si>
    <t>Pro Tips</t>
  </si>
  <si>
    <t>→</t>
  </si>
  <si>
    <t>Combine multiple series: add &amp;id=SERIES2 to the URL (e.g., ?id=UNRATE&amp;id=FEDFUNDS)</t>
  </si>
  <si>
    <t>Filter dates: add &amp;cosd=2020-01-01&amp;coed=2024-12-31 to limit the date range</t>
  </si>
  <si>
    <t>FRED charts are interactive on the website — customize before downloading</t>
  </si>
  <si>
    <t>The sample data tabs in this workbook show what your output will look like</t>
  </si>
  <si>
    <t>Every FRED series page shows the source, methodology, and release schedule</t>
  </si>
  <si>
    <t>U.S. Civilian Unemployment Rate (UNRATE)</t>
  </si>
  <si>
    <t>Source: FRED  |  Bureau of Labor Statistics  |  Monthly, Seasonally Adjusted</t>
  </si>
  <si>
    <t>Date</t>
  </si>
  <si>
    <t>Rate (%)</t>
  </si>
  <si>
    <t>YoY Change</t>
  </si>
  <si>
    <t>3-Mo Avg</t>
  </si>
  <si>
    <t>Summary Statistics</t>
  </si>
  <si>
    <t>Current Rate</t>
  </si>
  <si>
    <t>10-Year Average</t>
  </si>
  <si>
    <t>10-Year Min</t>
  </si>
  <si>
    <t>10-Year Max</t>
  </si>
  <si>
    <t>Std Deviation</t>
  </si>
  <si>
    <t>COVID Peak (Apr 2020)</t>
  </si>
  <si>
    <t>U.S. Gross Domestic Product (GDP)</t>
  </si>
  <si>
    <t>Source: FRED  |  Bureau of Economic Analysis  |  Quarterly, Seasonally Adjusted Annual Rate</t>
  </si>
  <si>
    <t>Quarter</t>
  </si>
  <si>
    <t>GDP ($Billions)</t>
  </si>
  <si>
    <t>QoQ Growth %</t>
  </si>
  <si>
    <t>YoY Growth %</t>
  </si>
  <si>
    <t>Federal Funds Rate vs. Inflation (CPI YoY %)</t>
  </si>
  <si>
    <t>Source: FRED  |  Board of Governors + BLS  |  Monthly</t>
  </si>
  <si>
    <t>Fed Funds Rate (%)</t>
  </si>
  <si>
    <t>CPI YoY Change (%)</t>
  </si>
  <si>
    <t>Your Turn: Pull Your Own FRED Data</t>
  </si>
  <si>
    <t>Follow these steps to bring live economic data into this workbook</t>
  </si>
  <si>
    <t>Task 1: Pick a FRED Series</t>
  </si>
  <si>
    <t>Go to fred.stlouisfed.org and find a series that interests you. Note the Series ID (e.g., MORTGAGE30US).</t>
  </si>
  <si>
    <t>Task 2: Build the URL</t>
  </si>
  <si>
    <t>Take the CSV URL pattern from the Instructions tab and swap in your Series ID.</t>
  </si>
  <si>
    <t>Task 3: Power Query Import</t>
  </si>
  <si>
    <t>Data tab → Get Data → From Web → paste your URL → select CSV format → transform → Close &amp; Load.</t>
  </si>
  <si>
    <t>Task 4: Create a Chart</t>
  </si>
  <si>
    <t>Select your data → Insert → Line Chart or Bar Chart. Add a title and axis labels.</t>
  </si>
  <si>
    <t>Task 5: Add a Moving Average</t>
  </si>
  <si>
    <t>Create a new column with =AVERAGE() over the last 3 or 12 periods for smoothing.</t>
  </si>
  <si>
    <t>Task 6: Write Your Interpretation</t>
  </si>
  <si>
    <t>In 2-3 sentences below your chart, explain: What trend do you see? What might explain it? What business decision could this inform?</t>
  </si>
  <si>
    <t>Your Series ID:</t>
  </si>
  <si>
    <t>(type here)</t>
  </si>
  <si>
    <t>Your URL:</t>
  </si>
  <si>
    <t>(paste URL here)</t>
  </si>
  <si>
    <t>Your Interpretation:</t>
  </si>
  <si>
    <t>(write 2-3 sentences here)</t>
  </si>
  <si>
    <t>INSTRUCTOR SOLUTION: Your Turn Answer Key</t>
  </si>
  <si>
    <t>Remove this tab before distributing to students</t>
  </si>
  <si>
    <t>Example choice: MORTGAGE30US (30-Year Fixed Rate Mortgage Average)</t>
  </si>
  <si>
    <t>Why it's a good pick: Students in finance/real estate can immediately connect this to housing affordability,</t>
  </si>
  <si>
    <t>home buying decisions, and Fed policy impact. The data is weekly so they get a granular view.</t>
  </si>
  <si>
    <t>Other strong choices by major:</t>
  </si>
  <si>
    <t xml:space="preserve">  • Finance students: FEDFUNDS, T10Y2Y (yield curve), DGS10 (10-yr Treasury)</t>
  </si>
  <si>
    <t xml:space="preserve">  • Marketing students: UMCSENT (consumer sentiment), TOTALSA (vehicle sales)</t>
  </si>
  <si>
    <t xml:space="preserve">  • Economics students: GDP, UNRATE, CPIAUCSL (CPI), PAYEMS (employment)</t>
  </si>
  <si>
    <t xml:space="preserve">  • Healthcare students: HLTHSCPCHCSA (health services CPI)</t>
  </si>
  <si>
    <t>Base pattern: https://fred.stlouisfed.org/graph/fredgraph.csv?id=SERIES_ID</t>
  </si>
  <si>
    <t>Example: https://fred.stlouisfed.org/graph/fredgraph.csv?id=MORTGAGE30US</t>
  </si>
  <si>
    <t>With date filter (2020 onward):</t>
  </si>
  <si>
    <t>https://fred.stlouisfed.org/graph/fredgraph.csv?id=MORTGAGE30US&amp;cosd=2020-01-01</t>
  </si>
  <si>
    <t>Multiple series in one pull:</t>
  </si>
  <si>
    <t>https://fred.stlouisfed.org/graph/fredgraph.csv?id=MORTGAGE30US&amp;id=FEDFUNDS</t>
  </si>
  <si>
    <t>Task 3: Power Query Import — Step-by-Step</t>
  </si>
  <si>
    <t>1. Data tab → Get Data → From Other Sources → From Web</t>
  </si>
  <si>
    <t>2. Paste the URL → click OK</t>
  </si>
  <si>
    <t>3. IMPORTANT: When the format dialog appears, choose 'CSV' — NOT 'Excel Workbook'</t>
  </si>
  <si>
    <t xml:space="preserve">   (If you accidentally pick Excel, you'll get: "External table is not in the expected format")</t>
  </si>
  <si>
    <t>4. Power Query Editor opens with your data preview</t>
  </si>
  <si>
    <t>5. Common cleanup steps:</t>
  </si>
  <si>
    <t xml:space="preserve">   a. Right-click DATE column header → Change Type → Date</t>
  </si>
  <si>
    <t xml:space="preserve">   b. Right-click MORTGAGE30US column header → Change Type → Decimal Number</t>
  </si>
  <si>
    <t xml:space="preserve">   c. Click the filter arrow on DATE → filter to dates after 1/1/2020 if desired</t>
  </si>
  <si>
    <t xml:space="preserve">   d. Rename columns by double-clicking headers (e.g., 'MORTGAGE30US' → 'Rate (%)')</t>
  </si>
  <si>
    <t>6. Click 'Close &amp; Load' → data appears in a new worksheet as a formatted table</t>
  </si>
  <si>
    <t>7. To refresh: Data tab → Refresh All (pulls latest from FRED automatically)</t>
  </si>
  <si>
    <t>If students get the format error:</t>
  </si>
  <si>
    <t xml:space="preserve">  → Close query without saving → redo From Web → choose CSV this time</t>
  </si>
  <si>
    <t xml:space="preserve">  → OR: click Advanced Editor in Power Query and replace Excel.Workbook with Csv.Document</t>
  </si>
  <si>
    <t>1. Select both columns (Date + Rate) including headers</t>
  </si>
  <si>
    <t>2. Insert tab → Line Chart (2-D Line, first option)</t>
  </si>
  <si>
    <t>3. Right-click chart title → Edit → type: '30-Year Mortgage Rate (2020-Present)'</t>
  </si>
  <si>
    <t>4. Click the '+' icon next to the chart → check 'Axis Titles'</t>
  </si>
  <si>
    <t>5. Label Y-axis: 'Rate (%)' and X-axis: 'Date'</t>
  </si>
  <si>
    <t>Expected observation: Students should see rates near historic lows (~2.6%) in 2021,</t>
  </si>
  <si>
    <t>then a dramatic spike to ~7%+ in 2022-2023 as the Fed raised rates to fight inflation.</t>
  </si>
  <si>
    <t>In a new column next to the rate data, use this formula (assuming rate is in column B):</t>
  </si>
  <si>
    <t>For a 4-week moving average (since mortgage data is weekly):</t>
  </si>
  <si>
    <t xml:space="preserve">  =AVERAGE(B2:B5)    ← put this in row 5, then drag down</t>
  </si>
  <si>
    <t>For a 12-week (quarterly) moving average:</t>
  </si>
  <si>
    <t xml:space="preserve">  =AVERAGE(B2:B13)   ← put this in row 13, then drag down</t>
  </si>
  <si>
    <t>The moving average smooths out weekly noise and reveals the underlying trend.</t>
  </si>
  <si>
    <t>Students should notice the MA line 'lags' behind turning points — that's expected.</t>
  </si>
  <si>
    <t>Alternative: Right-click the line in the chart → Add Trendline → Moving Average (period: 4)</t>
  </si>
  <si>
    <t>This is faster and doesn't require a formula column.</t>
  </si>
  <si>
    <t>Task 6: Sample Interpretation (What a Strong Answer Looks Like)</t>
  </si>
  <si>
    <t>Example A+ answer (mortgage rates):</t>
  </si>
  <si>
    <t>"The 30-year mortgage rate dropped to a historic low of ~2.65% in January 2021 as the Fed kept</t>
  </si>
  <si>
    <t>rates near zero to support the economy during COVID. Starting in early 2022, the Fed began</t>
  </si>
  <si>
    <t>aggressive rate hikes to combat inflation, pushing mortgage rates above 7% by late 2023 —</t>
  </si>
  <si>
    <t>the highest in over 20 years. For a homebuyer, this means a $400K home that cost ~$1,600/month</t>
  </si>
  <si>
    <t>in 2021 now costs ~$2,660/month. A bank analyst would use this trend to forecast mortgage</t>
  </si>
  <si>
    <t>application volume and adjust lending targets accordingly."</t>
  </si>
  <si>
    <t>Grading notes — look for:</t>
  </si>
  <si>
    <t xml:space="preserve">  ✓ Identifies a specific trend (not just 'it went up')</t>
  </si>
  <si>
    <t xml:space="preserve">  ✓ Connects to a cause or context (Fed policy, COVID, inflation)</t>
  </si>
  <si>
    <t xml:space="preserve">  ✓ Ties to a business decision or 'so what'</t>
  </si>
  <si>
    <t xml:space="preserve">  ✓ Uses specific numbers from their chart (not vague)</t>
  </si>
  <si>
    <t xml:space="preserve">  ✗ Weak: 'Mortgage rates changed over time.' (no specifics, no business connection)</t>
  </si>
  <si>
    <t xml:space="preserve">  ✗ Weak: 'The chart shows data from FRED.' (describes the assignment, not the insight)</t>
  </si>
  <si>
    <t>Created by: Dr. Benyawarath "Yaa" Nithithanatchinnapat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</si>
</sst>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5">
    <numFmt numFmtId="164" formatCode="mmm\ yyyy"/>
    <numFmt numFmtId="165" formatCode="0.0"/>
    <numFmt numFmtId="166" formatCode="\+0.0;\-0.0;0.0"/>
    <numFmt numFmtId="167" formatCode="#,##0.0"/>
    <numFmt numFmtId="168" formatCode="0.0%"/>
  </numFmts>
  <fonts count="19" x14ac:knownFonts="1">
    <font>
      <sz val="11"/>
      <color theme="1"/>
      <name val="Calibri"/>
      <family val="2"/>
      <charset val="1"/>
    </font>
    <font>
      <b/>
      <sz val="16"/>
      <color rgb="FF1B2A4A"/>
      <name val="Arial"/>
      <family val="2"/>
    </font>
    <font>
      <i/>
      <sz val="11"/>
      <color rgb="FF2A7B88"/>
      <name val="Arial"/>
      <family val="2"/>
    </font>
    <font>
      <b/>
      <sz val="12"/>
      <color rgb="FF2A7B88"/>
      <name val="Arial"/>
      <family val="2"/>
    </font>
    <font>
      <sz val="10"/>
      <color rgb="FF333333"/>
      <name val="Arial"/>
      <family val="2"/>
    </font>
    <font>
      <b/>
      <sz val="12"/>
      <color rgb="FFC4704B"/>
      <name val="Arial"/>
      <family val="2"/>
    </font>
    <font>
      <b/>
      <sz val="10"/>
      <color rgb="FF1B2A4A"/>
      <name val="Arial"/>
      <family val="2"/>
    </font>
    <font>
      <i/>
      <sz val="10"/>
      <color rgb="FF666666"/>
      <name val="Arial"/>
      <family val="2"/>
    </font>
    <font>
      <sz val="10"/>
      <color rgb="FF333333"/>
      <name val="Consolas"/>
      <family val="3"/>
    </font>
    <font>
      <b/>
      <sz val="10"/>
      <color rgb="FFC62828"/>
      <name val="Arial"/>
      <family val="2"/>
    </font>
    <font>
      <b/>
      <sz val="11"/>
      <color rgb="FFFFFFFF"/>
      <name val="Arial"/>
      <family val="2"/>
    </font>
    <font>
      <u/>
      <sz val="10"/>
      <color rgb="FF0563C1"/>
      <name val="Arial"/>
      <family val="2"/>
    </font>
    <font>
      <sz val="10"/>
      <color rgb="FFC4704B"/>
      <name val="Arial"/>
      <family val="2"/>
    </font>
    <font>
      <i/>
      <sz val="10"/>
      <color rgb="FF999999"/>
      <name val="Arial"/>
      <family val="2"/>
    </font>
    <font>
      <b/>
      <sz val="16"/>
      <color rgb="FFC62828"/>
      <name val="Arial"/>
      <family val="2"/>
    </font>
    <font>
      <b/>
      <i/>
      <sz val="11"/>
      <color rgb="FFC62828"/>
      <name val="Arial"/>
      <family val="2"/>
    </font>
    <font>
      <sz val="10"/>
      <color rgb="FF7A9E7E"/>
      <name val="Arial"/>
      <family val="2"/>
    </font>
    <font>
      <sz val="10"/>
      <color rgb="FFC62828"/>
      <name val="Arial"/>
      <family val="2"/>
    </font>
    <font>
      <b/>
      <sz val="16"/>
      <color theme="8" tint="-0.249977111117893"/>
      <name val="Arial"/>
      <family val="2"/>
    </font>
  </fonts>
  <fills count="11">
    <fill>
      <patternFill patternType="none"/>
    </fill>
    <fill>
      <patternFill patternType="gray125"/>
    </fill>
    <fill>
      <patternFill patternType="solid">
        <fgColor rgb="FFFFF8F0"/>
        <bgColor rgb="FFF9F9F9"/>
      </patternFill>
    </fill>
    <fill>
      <patternFill patternType="solid">
        <fgColor rgb="FFF5F5F5"/>
        <bgColor rgb="FFF9F9F9"/>
      </patternFill>
    </fill>
    <fill>
      <patternFill patternType="solid">
        <fgColor rgb="FFFFF3E0"/>
        <bgColor rgb="FFFFF8F0"/>
      </patternFill>
    </fill>
    <fill>
      <patternFill patternType="solid">
        <fgColor rgb="FF1B2A4A"/>
        <bgColor rgb="FF333333"/>
      </patternFill>
    </fill>
    <fill>
      <patternFill patternType="solid">
        <fgColor rgb="FFF5F0EB"/>
        <bgColor rgb="FFF5F5F5"/>
      </patternFill>
    </fill>
    <fill>
      <patternFill patternType="solid">
        <fgColor rgb="FFE8F4F6"/>
        <bgColor rgb="FFF5F5F5"/>
      </patternFill>
    </fill>
    <fill>
      <patternFill patternType="solid">
        <fgColor rgb="FFC4704B"/>
        <bgColor rgb="FFFF6600"/>
      </patternFill>
    </fill>
    <fill>
      <patternFill patternType="solid">
        <fgColor rgb="FFD4A843"/>
        <bgColor rgb="FFFFCC00"/>
      </patternFill>
    </fill>
    <fill>
      <patternFill patternType="solid">
        <fgColor rgb="FFFFFDE7"/>
        <bgColor rgb="FFFFF8F0"/>
      </patternFill>
    </fill>
  </fills>
  <borders count="4">
    <border>
      <left/>
      <right/>
      <top/>
      <bottom/>
      <diagonal/>
    </border>
    <border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  <diagonal/>
    </border>
    <border>
      <left style="thin">
        <color rgb="FFCCCCCC"/>
      </left>
      <right/>
      <top style="thin">
        <color rgb="FFCCCCCC"/>
      </top>
      <bottom style="thin">
        <color rgb="FFCCCCCC"/>
      </bottom>
      <diagonal/>
    </border>
    <border>
      <left style="thin">
        <color rgb="FFCCCCCC"/>
      </left>
      <right/>
      <top style="thin">
        <color rgb="FFCCCCCC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7" fillId="0" borderId="0" xfId="0" applyFont="1"/>
    <xf numFmtId="0" fontId="1" fillId="0" borderId="0" xfId="0" applyFont="1"/>
    <xf numFmtId="0" fontId="8" fillId="3" borderId="0" xfId="0" applyFont="1" applyFill="1" applyAlignment="1">
      <alignment vertical="top" wrapText="1"/>
    </xf>
    <xf numFmtId="0" fontId="4" fillId="4" borderId="0" xfId="0" applyFont="1" applyFill="1"/>
    <xf numFmtId="0" fontId="6" fillId="4" borderId="0" xfId="0" applyFont="1" applyFill="1" applyAlignment="1">
      <alignment vertical="top" wrapText="1"/>
    </xf>
    <xf numFmtId="0" fontId="4" fillId="4" borderId="0" xfId="0" applyFont="1" applyFill="1" applyAlignment="1">
      <alignment vertical="top" wrapText="1"/>
    </xf>
    <xf numFmtId="0" fontId="9" fillId="4" borderId="0" xfId="0" applyFont="1" applyFill="1"/>
    <xf numFmtId="0" fontId="7" fillId="2" borderId="0" xfId="0" applyFont="1" applyFill="1"/>
    <xf numFmtId="0" fontId="5" fillId="2" borderId="0" xfId="0" applyFont="1" applyFill="1"/>
    <xf numFmtId="0" fontId="4" fillId="2" borderId="0" xfId="0" applyFont="1" applyFill="1"/>
    <xf numFmtId="0" fontId="4" fillId="2" borderId="0" xfId="0" applyFont="1" applyFill="1" applyAlignment="1">
      <alignment vertical="top" wrapText="1"/>
    </xf>
    <xf numFmtId="0" fontId="3" fillId="2" borderId="0" xfId="0" applyFont="1" applyFill="1"/>
    <xf numFmtId="0" fontId="2" fillId="2" borderId="0" xfId="0" applyFont="1" applyFill="1"/>
    <xf numFmtId="0" fontId="1" fillId="2" borderId="0" xfId="0" applyFont="1" applyFill="1"/>
    <xf numFmtId="0" fontId="0" fillId="2" borderId="0" xfId="0" applyFill="1"/>
    <xf numFmtId="0" fontId="4" fillId="2" borderId="0" xfId="0" applyFont="1" applyFill="1" applyAlignment="1">
      <alignment vertical="top" wrapText="1"/>
    </xf>
    <xf numFmtId="0" fontId="6" fillId="2" borderId="0" xfId="0" applyFont="1" applyFill="1"/>
    <xf numFmtId="0" fontId="8" fillId="3" borderId="0" xfId="0" applyFont="1" applyFill="1" applyAlignment="1">
      <alignment vertical="top" wrapText="1"/>
    </xf>
    <xf numFmtId="0" fontId="10" fillId="5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left" vertical="center"/>
    </xf>
    <xf numFmtId="0" fontId="11" fillId="2" borderId="1" xfId="0" applyFont="1" applyFill="1" applyBorder="1" applyAlignment="1">
      <alignment horizontal="left" vertical="center"/>
    </xf>
    <xf numFmtId="0" fontId="4" fillId="6" borderId="1" xfId="0" applyFont="1" applyFill="1" applyBorder="1" applyAlignment="1">
      <alignment horizontal="left" vertical="center"/>
    </xf>
    <xf numFmtId="0" fontId="11" fillId="6" borderId="1" xfId="0" applyFont="1" applyFill="1" applyBorder="1" applyAlignment="1">
      <alignment horizontal="left" vertical="center"/>
    </xf>
    <xf numFmtId="0" fontId="12" fillId="2" borderId="0" xfId="0" applyFont="1" applyFill="1"/>
    <xf numFmtId="164" fontId="4" fillId="0" borderId="1" xfId="0" applyNumberFormat="1" applyFont="1" applyBorder="1"/>
    <xf numFmtId="165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164" fontId="4" fillId="6" borderId="1" xfId="0" applyNumberFormat="1" applyFont="1" applyFill="1" applyBorder="1"/>
    <xf numFmtId="165" fontId="4" fillId="6" borderId="1" xfId="0" applyNumberFormat="1" applyFont="1" applyFill="1" applyBorder="1" applyAlignment="1">
      <alignment horizontal="center" vertical="center"/>
    </xf>
    <xf numFmtId="0" fontId="4" fillId="6" borderId="1" xfId="0" applyFont="1" applyFill="1" applyBorder="1" applyAlignment="1">
      <alignment horizontal="center" vertical="center"/>
    </xf>
    <xf numFmtId="166" fontId="4" fillId="0" borderId="1" xfId="0" applyNumberFormat="1" applyFont="1" applyBorder="1" applyAlignment="1">
      <alignment horizontal="center" vertical="center"/>
    </xf>
    <xf numFmtId="166" fontId="4" fillId="6" borderId="1" xfId="0" applyNumberFormat="1" applyFont="1" applyFill="1" applyBorder="1" applyAlignment="1">
      <alignment horizontal="center" vertical="center"/>
    </xf>
    <xf numFmtId="0" fontId="6" fillId="7" borderId="1" xfId="0" applyFont="1" applyFill="1" applyBorder="1"/>
    <xf numFmtId="165" fontId="4" fillId="7" borderId="1" xfId="0" applyNumberFormat="1" applyFont="1" applyFill="1" applyBorder="1" applyAlignment="1">
      <alignment horizontal="center" vertical="center"/>
    </xf>
    <xf numFmtId="0" fontId="10" fillId="8" borderId="1" xfId="0" applyFont="1" applyFill="1" applyBorder="1" applyAlignment="1">
      <alignment horizontal="center" vertical="center"/>
    </xf>
    <xf numFmtId="167" fontId="4" fillId="0" borderId="1" xfId="0" applyNumberFormat="1" applyFont="1" applyBorder="1" applyAlignment="1">
      <alignment horizontal="center" vertical="center"/>
    </xf>
    <xf numFmtId="167" fontId="4" fillId="6" borderId="1" xfId="0" applyNumberFormat="1" applyFont="1" applyFill="1" applyBorder="1" applyAlignment="1">
      <alignment horizontal="center" vertical="center"/>
    </xf>
    <xf numFmtId="168" fontId="4" fillId="6" borderId="1" xfId="0" applyNumberFormat="1" applyFont="1" applyFill="1" applyBorder="1" applyAlignment="1">
      <alignment horizontal="center" vertical="center"/>
    </xf>
    <xf numFmtId="168" fontId="4" fillId="0" borderId="1" xfId="0" applyNumberFormat="1" applyFont="1" applyBorder="1" applyAlignment="1">
      <alignment horizontal="center" vertical="center"/>
    </xf>
    <xf numFmtId="0" fontId="10" fillId="9" borderId="1" xfId="0" applyFont="1" applyFill="1" applyBorder="1" applyAlignment="1">
      <alignment horizontal="center" vertical="center"/>
    </xf>
    <xf numFmtId="2" fontId="4" fillId="0" borderId="1" xfId="0" applyNumberFormat="1" applyFont="1" applyBorder="1" applyAlignment="1">
      <alignment horizontal="center" vertical="center"/>
    </xf>
    <xf numFmtId="2" fontId="4" fillId="6" borderId="1" xfId="0" applyNumberFormat="1" applyFont="1" applyFill="1" applyBorder="1" applyAlignment="1">
      <alignment horizontal="center" vertical="center"/>
    </xf>
    <xf numFmtId="0" fontId="4" fillId="0" borderId="0" xfId="0" applyFont="1" applyAlignment="1">
      <alignment vertical="top" wrapText="1"/>
    </xf>
    <xf numFmtId="0" fontId="6" fillId="0" borderId="0" xfId="0" applyFont="1"/>
    <xf numFmtId="0" fontId="9" fillId="4" borderId="0" xfId="0" applyFont="1" applyFill="1" applyAlignment="1">
      <alignment vertical="top" wrapText="1"/>
    </xf>
    <xf numFmtId="0" fontId="16" fillId="2" borderId="0" xfId="0" applyFont="1" applyFill="1" applyAlignment="1">
      <alignment vertical="top" wrapText="1"/>
    </xf>
    <xf numFmtId="0" fontId="17" fillId="2" borderId="0" xfId="0" applyFont="1" applyFill="1" applyAlignment="1">
      <alignment vertical="top" wrapText="1"/>
    </xf>
    <xf numFmtId="0" fontId="3" fillId="0" borderId="0" xfId="0" applyFont="1"/>
    <xf numFmtId="0" fontId="5" fillId="0" borderId="0" xfId="0" applyFont="1"/>
    <xf numFmtId="0" fontId="13" fillId="10" borderId="2" xfId="0" applyFont="1" applyFill="1" applyBorder="1"/>
    <xf numFmtId="0" fontId="13" fillId="10" borderId="3" xfId="0" applyFont="1" applyFill="1" applyBorder="1" applyAlignment="1">
      <alignment vertical="top" wrapText="1"/>
    </xf>
    <xf numFmtId="0" fontId="14" fillId="2" borderId="0" xfId="0" applyFont="1" applyFill="1"/>
    <xf numFmtId="0" fontId="15" fillId="2" borderId="0" xfId="0" applyFont="1" applyFill="1"/>
    <xf numFmtId="0" fontId="18" fillId="2" borderId="0" xfId="0" applyFont="1" applyFill="1"/>
  </cellXfs>
  <cellStyles count="1">
    <cellStyle name="Normal" xfId="0" builtinId="0"/>
  </cellStyles>
  <dxfs count="0"/>
  <tableStyles count="1" defaultTableStyle="TableStyleMedium2" defaultPivotStyle="PivotStyleLight16">
    <tableStyle name="Invisible" pivot="0" table="0" count="0" xr9:uid="{B1BEDEA3-F4CF-4323-BB7B-7D0CC2616227}"/>
  </table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2A7B88"/>
      <rgbColor rgb="FFCCCCCC"/>
      <rgbColor rgb="FF878787"/>
      <rgbColor rgb="FF9999FF"/>
      <rgbColor rgb="FF993366"/>
      <rgbColor rgb="FFFFFDE7"/>
      <rgbColor rgb="FFE8F4F6"/>
      <rgbColor rgb="FF660066"/>
      <rgbColor rgb="FFC4704B"/>
      <rgbColor rgb="FF0563C1"/>
      <rgbColor rgb="FFD9D9D9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F5F5F5"/>
      <rgbColor rgb="FFF5F0EB"/>
      <rgbColor rgb="FFFFF3E0"/>
      <rgbColor rgb="FFF9F9F9"/>
      <rgbColor rgb="FFFF99CC"/>
      <rgbColor rgb="FFCC99FF"/>
      <rgbColor rgb="FFFFF8F0"/>
      <rgbColor rgb="FF3366FF"/>
      <rgbColor rgb="FF33CCCC"/>
      <rgbColor rgb="FF99CC00"/>
      <rgbColor rgb="FFFFCC00"/>
      <rgbColor rgb="FFD4A843"/>
      <rgbColor rgb="FFFF6600"/>
      <rgbColor rgb="FF666666"/>
      <rgbColor rgb="FF999999"/>
      <rgbColor rgb="FF1B2A4A"/>
      <rgbColor rgb="FF7A9E7E"/>
      <rgbColor rgb="FF003300"/>
      <rgbColor rgb="FF333300"/>
      <rgbColor rgb="FFC62828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c:style val="2"/>
  <c:chart>
    <c:title>
      <c:tx>
        <c:rich>
          <a:bodyPr rot="0"/>
          <a:lstStyle/>
          <a:p>
            <a:pPr>
              <a:defRPr sz="1800" b="1" strike="noStrike" spc="-1">
                <a:solidFill>
                  <a:srgbClr val="000000"/>
                </a:solidFill>
                <a:latin typeface="Calibri"/>
              </a:defRPr>
            </a:pPr>
            <a:r>
              <a:rPr lang="en-US" sz="1800" b="1" strike="noStrike" spc="-1">
                <a:solidFill>
                  <a:srgbClr val="000000"/>
                </a:solidFill>
                <a:latin typeface="Calibri"/>
              </a:rPr>
              <a:t>U.S. Unemployment Rate (2015–2024)</a:t>
            </a:r>
          </a:p>
        </c:rich>
      </c:tx>
      <c:overlay val="0"/>
      <c:spPr>
        <a:noFill/>
        <a:ln w="0">
          <a:noFill/>
        </a:ln>
      </c:sp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'Unemployment Rate'!$C$5</c:f>
              <c:strCache>
                <c:ptCount val="1"/>
                <c:pt idx="0">
                  <c:v>Rate (%)</c:v>
                </c:pt>
              </c:strCache>
            </c:strRef>
          </c:tx>
          <c:spPr>
            <a:ln w="21960">
              <a:solidFill>
                <a:srgbClr val="2A7B88"/>
              </a:solidFill>
              <a:round/>
            </a:ln>
          </c:spPr>
          <c:marker>
            <c:symbol val="none"/>
          </c:marker>
          <c:dLbls>
            <c:spPr>
              <a:noFill/>
              <a:ln>
                <a:noFill/>
              </a:ln>
              <a:effectLst/>
            </c:spPr>
            <c:txPr>
              <a:bodyPr wrap="square"/>
              <a:lstStyle/>
              <a:p>
                <a:pPr>
                  <a:defRPr sz="1000" b="0" strike="noStrike" spc="-1">
                    <a:solidFill>
                      <a:srgbClr val="000000"/>
                    </a:solidFill>
                    <a:latin typeface="Arial"/>
                  </a:defRPr>
                </a:pPr>
                <a:endParaRPr lang="en-US"/>
              </a:p>
            </c:txPr>
            <c:dLblPos val="r"/>
            <c:showLegendKey val="0"/>
            <c:showVal val="0"/>
            <c:showCatName val="0"/>
            <c:showSerName val="0"/>
            <c:showPercent val="0"/>
            <c:showBubbleSize val="1"/>
            <c:separator>; </c:separator>
            <c:showLeaderLines val="0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numRef>
              <c:f>'Unemployment Rate'!$B$6:$B$125</c:f>
              <c:numCache>
                <c:formatCode>mmm\ yyyy</c:formatCode>
                <c:ptCount val="120"/>
                <c:pt idx="0">
                  <c:v>42005</c:v>
                </c:pt>
                <c:pt idx="1">
                  <c:v>42036</c:v>
                </c:pt>
                <c:pt idx="2">
                  <c:v>42064</c:v>
                </c:pt>
                <c:pt idx="3">
                  <c:v>42095</c:v>
                </c:pt>
                <c:pt idx="4">
                  <c:v>42125</c:v>
                </c:pt>
                <c:pt idx="5">
                  <c:v>42156</c:v>
                </c:pt>
                <c:pt idx="6">
                  <c:v>42186</c:v>
                </c:pt>
                <c:pt idx="7">
                  <c:v>42217</c:v>
                </c:pt>
                <c:pt idx="8">
                  <c:v>42248</c:v>
                </c:pt>
                <c:pt idx="9">
                  <c:v>42278</c:v>
                </c:pt>
                <c:pt idx="10">
                  <c:v>42309</c:v>
                </c:pt>
                <c:pt idx="11">
                  <c:v>42339</c:v>
                </c:pt>
                <c:pt idx="12">
                  <c:v>42370</c:v>
                </c:pt>
                <c:pt idx="13">
                  <c:v>42401</c:v>
                </c:pt>
                <c:pt idx="14">
                  <c:v>42430</c:v>
                </c:pt>
                <c:pt idx="15">
                  <c:v>42461</c:v>
                </c:pt>
                <c:pt idx="16">
                  <c:v>42491</c:v>
                </c:pt>
                <c:pt idx="17">
                  <c:v>42522</c:v>
                </c:pt>
                <c:pt idx="18">
                  <c:v>42552</c:v>
                </c:pt>
                <c:pt idx="19">
                  <c:v>42583</c:v>
                </c:pt>
                <c:pt idx="20">
                  <c:v>42614</c:v>
                </c:pt>
                <c:pt idx="21">
                  <c:v>42644</c:v>
                </c:pt>
                <c:pt idx="22">
                  <c:v>42675</c:v>
                </c:pt>
                <c:pt idx="23">
                  <c:v>42705</c:v>
                </c:pt>
                <c:pt idx="24">
                  <c:v>42736</c:v>
                </c:pt>
                <c:pt idx="25">
                  <c:v>42767</c:v>
                </c:pt>
                <c:pt idx="26">
                  <c:v>42795</c:v>
                </c:pt>
                <c:pt idx="27">
                  <c:v>42826</c:v>
                </c:pt>
                <c:pt idx="28">
                  <c:v>42856</c:v>
                </c:pt>
                <c:pt idx="29">
                  <c:v>42887</c:v>
                </c:pt>
                <c:pt idx="30">
                  <c:v>42917</c:v>
                </c:pt>
                <c:pt idx="31">
                  <c:v>42948</c:v>
                </c:pt>
                <c:pt idx="32">
                  <c:v>42979</c:v>
                </c:pt>
                <c:pt idx="33">
                  <c:v>43009</c:v>
                </c:pt>
                <c:pt idx="34">
                  <c:v>43040</c:v>
                </c:pt>
                <c:pt idx="35">
                  <c:v>43070</c:v>
                </c:pt>
                <c:pt idx="36">
                  <c:v>43101</c:v>
                </c:pt>
                <c:pt idx="37">
                  <c:v>43132</c:v>
                </c:pt>
                <c:pt idx="38">
                  <c:v>43160</c:v>
                </c:pt>
                <c:pt idx="39">
                  <c:v>43191</c:v>
                </c:pt>
                <c:pt idx="40">
                  <c:v>43221</c:v>
                </c:pt>
                <c:pt idx="41">
                  <c:v>43252</c:v>
                </c:pt>
                <c:pt idx="42">
                  <c:v>43282</c:v>
                </c:pt>
                <c:pt idx="43">
                  <c:v>43313</c:v>
                </c:pt>
                <c:pt idx="44">
                  <c:v>43344</c:v>
                </c:pt>
                <c:pt idx="45">
                  <c:v>43374</c:v>
                </c:pt>
                <c:pt idx="46">
                  <c:v>43405</c:v>
                </c:pt>
                <c:pt idx="47">
                  <c:v>43435</c:v>
                </c:pt>
                <c:pt idx="48">
                  <c:v>43466</c:v>
                </c:pt>
                <c:pt idx="49">
                  <c:v>43497</c:v>
                </c:pt>
                <c:pt idx="50">
                  <c:v>43525</c:v>
                </c:pt>
                <c:pt idx="51">
                  <c:v>43556</c:v>
                </c:pt>
                <c:pt idx="52">
                  <c:v>43586</c:v>
                </c:pt>
                <c:pt idx="53">
                  <c:v>43617</c:v>
                </c:pt>
                <c:pt idx="54">
                  <c:v>43647</c:v>
                </c:pt>
                <c:pt idx="55">
                  <c:v>43678</c:v>
                </c:pt>
                <c:pt idx="56">
                  <c:v>43709</c:v>
                </c:pt>
                <c:pt idx="57">
                  <c:v>43739</c:v>
                </c:pt>
                <c:pt idx="58">
                  <c:v>43770</c:v>
                </c:pt>
                <c:pt idx="59">
                  <c:v>43800</c:v>
                </c:pt>
                <c:pt idx="60">
                  <c:v>43831</c:v>
                </c:pt>
                <c:pt idx="61">
                  <c:v>43862</c:v>
                </c:pt>
                <c:pt idx="62">
                  <c:v>43891</c:v>
                </c:pt>
                <c:pt idx="63">
                  <c:v>43922</c:v>
                </c:pt>
                <c:pt idx="64">
                  <c:v>43952</c:v>
                </c:pt>
                <c:pt idx="65">
                  <c:v>43983</c:v>
                </c:pt>
                <c:pt idx="66">
                  <c:v>44013</c:v>
                </c:pt>
                <c:pt idx="67">
                  <c:v>44044</c:v>
                </c:pt>
                <c:pt idx="68">
                  <c:v>44075</c:v>
                </c:pt>
                <c:pt idx="69">
                  <c:v>44105</c:v>
                </c:pt>
                <c:pt idx="70">
                  <c:v>44136</c:v>
                </c:pt>
                <c:pt idx="71">
                  <c:v>44166</c:v>
                </c:pt>
                <c:pt idx="72">
                  <c:v>44197</c:v>
                </c:pt>
                <c:pt idx="73">
                  <c:v>44228</c:v>
                </c:pt>
                <c:pt idx="74">
                  <c:v>44256</c:v>
                </c:pt>
                <c:pt idx="75">
                  <c:v>44287</c:v>
                </c:pt>
                <c:pt idx="76">
                  <c:v>44317</c:v>
                </c:pt>
                <c:pt idx="77">
                  <c:v>44348</c:v>
                </c:pt>
                <c:pt idx="78">
                  <c:v>44378</c:v>
                </c:pt>
                <c:pt idx="79">
                  <c:v>44409</c:v>
                </c:pt>
                <c:pt idx="80">
                  <c:v>44440</c:v>
                </c:pt>
                <c:pt idx="81">
                  <c:v>44470</c:v>
                </c:pt>
                <c:pt idx="82">
                  <c:v>44501</c:v>
                </c:pt>
                <c:pt idx="83">
                  <c:v>44531</c:v>
                </c:pt>
                <c:pt idx="84">
                  <c:v>44562</c:v>
                </c:pt>
                <c:pt idx="85">
                  <c:v>44593</c:v>
                </c:pt>
                <c:pt idx="86">
                  <c:v>44621</c:v>
                </c:pt>
                <c:pt idx="87">
                  <c:v>44652</c:v>
                </c:pt>
                <c:pt idx="88">
                  <c:v>44682</c:v>
                </c:pt>
                <c:pt idx="89">
                  <c:v>44713</c:v>
                </c:pt>
                <c:pt idx="90">
                  <c:v>44743</c:v>
                </c:pt>
                <c:pt idx="91">
                  <c:v>44774</c:v>
                </c:pt>
                <c:pt idx="92">
                  <c:v>44805</c:v>
                </c:pt>
                <c:pt idx="93">
                  <c:v>44835</c:v>
                </c:pt>
                <c:pt idx="94">
                  <c:v>44866</c:v>
                </c:pt>
                <c:pt idx="95">
                  <c:v>44896</c:v>
                </c:pt>
                <c:pt idx="96">
                  <c:v>44927</c:v>
                </c:pt>
                <c:pt idx="97">
                  <c:v>44958</c:v>
                </c:pt>
                <c:pt idx="98">
                  <c:v>44986</c:v>
                </c:pt>
                <c:pt idx="99">
                  <c:v>45017</c:v>
                </c:pt>
                <c:pt idx="100">
                  <c:v>45047</c:v>
                </c:pt>
                <c:pt idx="101">
                  <c:v>45078</c:v>
                </c:pt>
                <c:pt idx="102">
                  <c:v>45108</c:v>
                </c:pt>
                <c:pt idx="103">
                  <c:v>45139</c:v>
                </c:pt>
                <c:pt idx="104">
                  <c:v>45170</c:v>
                </c:pt>
                <c:pt idx="105">
                  <c:v>45200</c:v>
                </c:pt>
                <c:pt idx="106">
                  <c:v>45231</c:v>
                </c:pt>
                <c:pt idx="107">
                  <c:v>45261</c:v>
                </c:pt>
                <c:pt idx="108">
                  <c:v>45292</c:v>
                </c:pt>
                <c:pt idx="109">
                  <c:v>45323</c:v>
                </c:pt>
                <c:pt idx="110">
                  <c:v>45352</c:v>
                </c:pt>
                <c:pt idx="111">
                  <c:v>45383</c:v>
                </c:pt>
                <c:pt idx="112">
                  <c:v>45413</c:v>
                </c:pt>
                <c:pt idx="113">
                  <c:v>45444</c:v>
                </c:pt>
                <c:pt idx="114">
                  <c:v>45474</c:v>
                </c:pt>
                <c:pt idx="115">
                  <c:v>45505</c:v>
                </c:pt>
                <c:pt idx="116">
                  <c:v>45536</c:v>
                </c:pt>
                <c:pt idx="117">
                  <c:v>45566</c:v>
                </c:pt>
                <c:pt idx="118">
                  <c:v>45597</c:v>
                </c:pt>
                <c:pt idx="119">
                  <c:v>45627</c:v>
                </c:pt>
              </c:numCache>
            </c:numRef>
          </c:cat>
          <c:val>
            <c:numRef>
              <c:f>'Unemployment Rate'!$C$6:$C$125</c:f>
              <c:numCache>
                <c:formatCode>0.0</c:formatCode>
                <c:ptCount val="120"/>
                <c:pt idx="0">
                  <c:v>5.7</c:v>
                </c:pt>
                <c:pt idx="1">
                  <c:v>5.5</c:v>
                </c:pt>
                <c:pt idx="2">
                  <c:v>5.5</c:v>
                </c:pt>
                <c:pt idx="3">
                  <c:v>5.4</c:v>
                </c:pt>
                <c:pt idx="4">
                  <c:v>5.5</c:v>
                </c:pt>
                <c:pt idx="5">
                  <c:v>5.3</c:v>
                </c:pt>
                <c:pt idx="6">
                  <c:v>5.3</c:v>
                </c:pt>
                <c:pt idx="7">
                  <c:v>5.0999999999999996</c:v>
                </c:pt>
                <c:pt idx="8">
                  <c:v>5.0999999999999996</c:v>
                </c:pt>
                <c:pt idx="9">
                  <c:v>5</c:v>
                </c:pt>
                <c:pt idx="10">
                  <c:v>5</c:v>
                </c:pt>
                <c:pt idx="11">
                  <c:v>5</c:v>
                </c:pt>
                <c:pt idx="12">
                  <c:v>4.9000000000000004</c:v>
                </c:pt>
                <c:pt idx="13">
                  <c:v>4.9000000000000004</c:v>
                </c:pt>
                <c:pt idx="14">
                  <c:v>5</c:v>
                </c:pt>
                <c:pt idx="15">
                  <c:v>5</c:v>
                </c:pt>
                <c:pt idx="16">
                  <c:v>4.7</c:v>
                </c:pt>
                <c:pt idx="17">
                  <c:v>4.9000000000000004</c:v>
                </c:pt>
                <c:pt idx="18">
                  <c:v>4.9000000000000004</c:v>
                </c:pt>
                <c:pt idx="19">
                  <c:v>4.9000000000000004</c:v>
                </c:pt>
                <c:pt idx="20">
                  <c:v>5</c:v>
                </c:pt>
                <c:pt idx="21">
                  <c:v>4.9000000000000004</c:v>
                </c:pt>
                <c:pt idx="22">
                  <c:v>4.5999999999999996</c:v>
                </c:pt>
                <c:pt idx="23">
                  <c:v>4.7</c:v>
                </c:pt>
                <c:pt idx="24">
                  <c:v>4.8</c:v>
                </c:pt>
                <c:pt idx="25">
                  <c:v>4.7</c:v>
                </c:pt>
                <c:pt idx="26">
                  <c:v>4.5</c:v>
                </c:pt>
                <c:pt idx="27">
                  <c:v>4.4000000000000004</c:v>
                </c:pt>
                <c:pt idx="28">
                  <c:v>4.3</c:v>
                </c:pt>
                <c:pt idx="29">
                  <c:v>4.4000000000000004</c:v>
                </c:pt>
                <c:pt idx="30">
                  <c:v>4.3</c:v>
                </c:pt>
                <c:pt idx="31">
                  <c:v>4.4000000000000004</c:v>
                </c:pt>
                <c:pt idx="32">
                  <c:v>4.2</c:v>
                </c:pt>
                <c:pt idx="33">
                  <c:v>4.0999999999999996</c:v>
                </c:pt>
                <c:pt idx="34">
                  <c:v>4.0999999999999996</c:v>
                </c:pt>
                <c:pt idx="35">
                  <c:v>4.0999999999999996</c:v>
                </c:pt>
                <c:pt idx="36">
                  <c:v>4.0999999999999996</c:v>
                </c:pt>
                <c:pt idx="37">
                  <c:v>4.0999999999999996</c:v>
                </c:pt>
                <c:pt idx="38">
                  <c:v>4.0999999999999996</c:v>
                </c:pt>
                <c:pt idx="39">
                  <c:v>3.9</c:v>
                </c:pt>
                <c:pt idx="40">
                  <c:v>3.8</c:v>
                </c:pt>
                <c:pt idx="41">
                  <c:v>4</c:v>
                </c:pt>
                <c:pt idx="42">
                  <c:v>3.9</c:v>
                </c:pt>
                <c:pt idx="43">
                  <c:v>3.9</c:v>
                </c:pt>
                <c:pt idx="44">
                  <c:v>3.7</c:v>
                </c:pt>
                <c:pt idx="45">
                  <c:v>3.7</c:v>
                </c:pt>
                <c:pt idx="46">
                  <c:v>3.7</c:v>
                </c:pt>
                <c:pt idx="47">
                  <c:v>3.9</c:v>
                </c:pt>
                <c:pt idx="48">
                  <c:v>4</c:v>
                </c:pt>
                <c:pt idx="49">
                  <c:v>3.8</c:v>
                </c:pt>
                <c:pt idx="50">
                  <c:v>3.8</c:v>
                </c:pt>
                <c:pt idx="51">
                  <c:v>3.6</c:v>
                </c:pt>
                <c:pt idx="52">
                  <c:v>3.6</c:v>
                </c:pt>
                <c:pt idx="53">
                  <c:v>3.7</c:v>
                </c:pt>
                <c:pt idx="54">
                  <c:v>3.7</c:v>
                </c:pt>
                <c:pt idx="55">
                  <c:v>3.7</c:v>
                </c:pt>
                <c:pt idx="56">
                  <c:v>3.5</c:v>
                </c:pt>
                <c:pt idx="57">
                  <c:v>3.6</c:v>
                </c:pt>
                <c:pt idx="58">
                  <c:v>3.5</c:v>
                </c:pt>
                <c:pt idx="59">
                  <c:v>3.5</c:v>
                </c:pt>
                <c:pt idx="60">
                  <c:v>3.6</c:v>
                </c:pt>
                <c:pt idx="61">
                  <c:v>3.5</c:v>
                </c:pt>
                <c:pt idx="62">
                  <c:v>4.4000000000000004</c:v>
                </c:pt>
                <c:pt idx="63">
                  <c:v>14.7</c:v>
                </c:pt>
                <c:pt idx="64">
                  <c:v>13.3</c:v>
                </c:pt>
                <c:pt idx="65">
                  <c:v>11.1</c:v>
                </c:pt>
                <c:pt idx="66">
                  <c:v>10.199999999999999</c:v>
                </c:pt>
                <c:pt idx="67">
                  <c:v>8.4</c:v>
                </c:pt>
                <c:pt idx="68">
                  <c:v>7.8</c:v>
                </c:pt>
                <c:pt idx="69">
                  <c:v>6.9</c:v>
                </c:pt>
                <c:pt idx="70">
                  <c:v>6.7</c:v>
                </c:pt>
                <c:pt idx="71">
                  <c:v>6.7</c:v>
                </c:pt>
                <c:pt idx="72">
                  <c:v>6.7</c:v>
                </c:pt>
                <c:pt idx="73">
                  <c:v>6.2</c:v>
                </c:pt>
                <c:pt idx="74">
                  <c:v>6</c:v>
                </c:pt>
                <c:pt idx="75">
                  <c:v>6.1</c:v>
                </c:pt>
                <c:pt idx="76">
                  <c:v>5.8</c:v>
                </c:pt>
                <c:pt idx="77">
                  <c:v>5.9</c:v>
                </c:pt>
                <c:pt idx="78">
                  <c:v>5.4</c:v>
                </c:pt>
                <c:pt idx="79">
                  <c:v>5.2</c:v>
                </c:pt>
                <c:pt idx="80">
                  <c:v>4.8</c:v>
                </c:pt>
                <c:pt idx="81">
                  <c:v>4.5999999999999996</c:v>
                </c:pt>
                <c:pt idx="82">
                  <c:v>4.2</c:v>
                </c:pt>
                <c:pt idx="83">
                  <c:v>3.9</c:v>
                </c:pt>
                <c:pt idx="84">
                  <c:v>4</c:v>
                </c:pt>
                <c:pt idx="85">
                  <c:v>3.8</c:v>
                </c:pt>
                <c:pt idx="86">
                  <c:v>3.6</c:v>
                </c:pt>
                <c:pt idx="87">
                  <c:v>3.6</c:v>
                </c:pt>
                <c:pt idx="88">
                  <c:v>3.6</c:v>
                </c:pt>
                <c:pt idx="89">
                  <c:v>3.6</c:v>
                </c:pt>
                <c:pt idx="90">
                  <c:v>3.5</c:v>
                </c:pt>
                <c:pt idx="91">
                  <c:v>3.7</c:v>
                </c:pt>
                <c:pt idx="92">
                  <c:v>3.5</c:v>
                </c:pt>
                <c:pt idx="93">
                  <c:v>3.7</c:v>
                </c:pt>
                <c:pt idx="94">
                  <c:v>3.6</c:v>
                </c:pt>
                <c:pt idx="95">
                  <c:v>3.5</c:v>
                </c:pt>
                <c:pt idx="96">
                  <c:v>3.4</c:v>
                </c:pt>
                <c:pt idx="97">
                  <c:v>3.6</c:v>
                </c:pt>
                <c:pt idx="98">
                  <c:v>3.5</c:v>
                </c:pt>
                <c:pt idx="99">
                  <c:v>3.4</c:v>
                </c:pt>
                <c:pt idx="100">
                  <c:v>3.7</c:v>
                </c:pt>
                <c:pt idx="101">
                  <c:v>3.6</c:v>
                </c:pt>
                <c:pt idx="102">
                  <c:v>3.5</c:v>
                </c:pt>
                <c:pt idx="103">
                  <c:v>3.8</c:v>
                </c:pt>
                <c:pt idx="104">
                  <c:v>3.8</c:v>
                </c:pt>
                <c:pt idx="105">
                  <c:v>3.9</c:v>
                </c:pt>
                <c:pt idx="106">
                  <c:v>3.7</c:v>
                </c:pt>
                <c:pt idx="107">
                  <c:v>3.7</c:v>
                </c:pt>
                <c:pt idx="108">
                  <c:v>3.7</c:v>
                </c:pt>
                <c:pt idx="109">
                  <c:v>3.9</c:v>
                </c:pt>
                <c:pt idx="110">
                  <c:v>3.8</c:v>
                </c:pt>
                <c:pt idx="111">
                  <c:v>3.9</c:v>
                </c:pt>
                <c:pt idx="112">
                  <c:v>4</c:v>
                </c:pt>
                <c:pt idx="113">
                  <c:v>4.0999999999999996</c:v>
                </c:pt>
                <c:pt idx="114">
                  <c:v>4.3</c:v>
                </c:pt>
                <c:pt idx="115">
                  <c:v>4.2</c:v>
                </c:pt>
                <c:pt idx="116">
                  <c:v>4.0999999999999996</c:v>
                </c:pt>
                <c:pt idx="117">
                  <c:v>4.0999999999999996</c:v>
                </c:pt>
                <c:pt idx="118">
                  <c:v>4.2</c:v>
                </c:pt>
                <c:pt idx="119">
                  <c:v>4.0999999999999996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0-9853-401E-8499-43BA0EEA08E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hiLowLines>
          <c:spPr>
            <a:ln w="0">
              <a:noFill/>
            </a:ln>
          </c:spPr>
        </c:hiLowLines>
        <c:smooth val="0"/>
        <c:axId val="38786876"/>
        <c:axId val="605986"/>
      </c:lineChart>
      <c:dateAx>
        <c:axId val="38786876"/>
        <c:scaling>
          <c:orientation val="minMax"/>
        </c:scaling>
        <c:delete val="0"/>
        <c:axPos val="b"/>
        <c:title>
          <c:tx>
            <c:rich>
              <a:bodyPr rot="0"/>
              <a:lstStyle/>
              <a:p>
                <a:pPr>
                  <a:defRPr sz="1000" b="1" strike="noStrike" spc="-1">
                    <a:solidFill>
                      <a:srgbClr val="000000"/>
                    </a:solidFill>
                    <a:latin typeface="Calibri"/>
                  </a:defRPr>
                </a:pPr>
                <a:r>
                  <a:rPr lang="en-US" sz="1000" b="1" strike="noStrike" spc="-1">
                    <a:solidFill>
                      <a:srgbClr val="000000"/>
                    </a:solidFill>
                    <a:latin typeface="Calibri"/>
                  </a:rPr>
                  <a:t>Date</a:t>
                </a:r>
              </a:p>
            </c:rich>
          </c:tx>
          <c:overlay val="0"/>
          <c:spPr>
            <a:noFill/>
            <a:ln w="0">
              <a:noFill/>
            </a:ln>
          </c:spPr>
        </c:title>
        <c:numFmt formatCode="mmm\ yyyy" sourceLinked="0"/>
        <c:majorTickMark val="none"/>
        <c:minorTickMark val="none"/>
        <c:tickLblPos val="nextTo"/>
        <c:spPr>
          <a:ln w="9360">
            <a:solidFill>
              <a:srgbClr val="878787"/>
            </a:solidFill>
            <a:round/>
          </a:ln>
        </c:spPr>
        <c:txPr>
          <a:bodyPr/>
          <a:lstStyle/>
          <a:p>
            <a:pPr>
              <a:defRPr sz="1000" b="0" strike="noStrike" spc="-1">
                <a:solidFill>
                  <a:srgbClr val="000000"/>
                </a:solidFill>
                <a:latin typeface="Calibri"/>
              </a:defRPr>
            </a:pPr>
            <a:endParaRPr lang="en-US"/>
          </a:p>
        </c:txPr>
        <c:crossAx val="605986"/>
        <c:crosses val="autoZero"/>
        <c:auto val="1"/>
        <c:lblOffset val="100"/>
        <c:baseTimeUnit val="months"/>
      </c:dateAx>
      <c:valAx>
        <c:axId val="605986"/>
        <c:scaling>
          <c:orientation val="minMax"/>
          <c:max val="16"/>
          <c:min val="0"/>
        </c:scaling>
        <c:delete val="0"/>
        <c:axPos val="l"/>
        <c:majorGridlines>
          <c:spPr>
            <a:ln w="9360">
              <a:solidFill>
                <a:srgbClr val="878787"/>
              </a:solidFill>
              <a:round/>
            </a:ln>
          </c:spPr>
        </c:majorGridlines>
        <c:title>
          <c:tx>
            <c:rich>
              <a:bodyPr rot="-5400000"/>
              <a:lstStyle/>
              <a:p>
                <a:pPr>
                  <a:defRPr sz="1000" b="1" strike="noStrike" spc="-1">
                    <a:solidFill>
                      <a:srgbClr val="000000"/>
                    </a:solidFill>
                    <a:latin typeface="Calibri"/>
                  </a:defRPr>
                </a:pPr>
                <a:r>
                  <a:rPr lang="en-US" sz="1000" b="1" strike="noStrike" spc="-1">
                    <a:solidFill>
                      <a:srgbClr val="000000"/>
                    </a:solidFill>
                    <a:latin typeface="Calibri"/>
                  </a:rPr>
                  <a:t>Rate (%)</a:t>
                </a:r>
              </a:p>
            </c:rich>
          </c:tx>
          <c:overlay val="0"/>
          <c:spPr>
            <a:noFill/>
            <a:ln w="0">
              <a:noFill/>
            </a:ln>
          </c:spPr>
        </c:title>
        <c:numFmt formatCode="0.0" sourceLinked="0"/>
        <c:majorTickMark val="none"/>
        <c:minorTickMark val="none"/>
        <c:tickLblPos val="nextTo"/>
        <c:spPr>
          <a:ln w="9360">
            <a:solidFill>
              <a:srgbClr val="878787"/>
            </a:solidFill>
            <a:round/>
          </a:ln>
        </c:spPr>
        <c:txPr>
          <a:bodyPr/>
          <a:lstStyle/>
          <a:p>
            <a:pPr>
              <a:defRPr sz="1000" b="0" strike="noStrike" spc="-1">
                <a:solidFill>
                  <a:srgbClr val="000000"/>
                </a:solidFill>
                <a:latin typeface="Calibri"/>
              </a:defRPr>
            </a:pPr>
            <a:endParaRPr lang="en-US"/>
          </a:p>
        </c:txPr>
        <c:crossAx val="38786876"/>
        <c:crosses val="autoZero"/>
        <c:crossBetween val="between"/>
      </c:valAx>
      <c:spPr>
        <a:noFill/>
        <a:ln w="0">
          <a:noFill/>
        </a:ln>
      </c:spPr>
    </c:plotArea>
    <c:plotVisOnly val="1"/>
    <c:dispBlanksAs val="gap"/>
    <c:showDLblsOverMax val="1"/>
  </c:chart>
  <c:spPr>
    <a:solidFill>
      <a:srgbClr val="FFFFFF"/>
    </a:solidFill>
    <a:ln w="9360">
      <a:solidFill>
        <a:srgbClr val="D9D9D9"/>
      </a:solidFill>
      <a:round/>
    </a:ln>
  </c:sp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c:style val="2"/>
  <c:chart>
    <c:title>
      <c:tx>
        <c:rich>
          <a:bodyPr rot="0"/>
          <a:lstStyle/>
          <a:p>
            <a:pPr>
              <a:defRPr sz="1800" b="1" strike="noStrike" spc="-1">
                <a:solidFill>
                  <a:srgbClr val="000000"/>
                </a:solidFill>
                <a:latin typeface="Calibri"/>
              </a:defRPr>
            </a:pPr>
            <a:r>
              <a:rPr lang="en-US" sz="1800" b="1" strike="noStrike" spc="-1">
                <a:solidFill>
                  <a:srgbClr val="000000"/>
                </a:solidFill>
                <a:latin typeface="Calibri"/>
              </a:rPr>
              <a:t>U.S. GDP (2015–2024)</a:t>
            </a:r>
          </a:p>
        </c:rich>
      </c:tx>
      <c:overlay val="0"/>
      <c:spPr>
        <a:noFill/>
        <a:ln w="0">
          <a:noFill/>
        </a:ln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GDP!$C$5</c:f>
              <c:strCache>
                <c:ptCount val="1"/>
                <c:pt idx="0">
                  <c:v>GDP ($Billions)</c:v>
                </c:pt>
              </c:strCache>
            </c:strRef>
          </c:tx>
          <c:spPr>
            <a:solidFill>
              <a:srgbClr val="C4704B"/>
            </a:solidFill>
            <a:ln w="9360">
              <a:solidFill>
                <a:srgbClr val="F9F9F9"/>
              </a:solidFill>
              <a:round/>
            </a:ln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wrap="square"/>
              <a:lstStyle/>
              <a:p>
                <a:pPr>
                  <a:defRPr sz="1000" b="0" strike="noStrike" spc="-1">
                    <a:solidFill>
                      <a:srgbClr val="000000"/>
                    </a:solidFill>
                    <a:latin typeface="Arial"/>
                  </a:defRPr>
                </a:pPr>
                <a:endParaRPr lang="en-US"/>
              </a:p>
            </c:txPr>
            <c:dLblPos val="outEnd"/>
            <c:showLegendKey val="0"/>
            <c:showVal val="0"/>
            <c:showCatName val="0"/>
            <c:showSerName val="0"/>
            <c:showPercent val="0"/>
            <c:showBubbleSize val="1"/>
            <c:separator>; </c:separator>
            <c:showLeaderLines val="0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numRef>
              <c:f>GDP!$B$6:$B$45</c:f>
              <c:numCache>
                <c:formatCode>mmm\ yyyy</c:formatCode>
                <c:ptCount val="40"/>
                <c:pt idx="0">
                  <c:v>42005</c:v>
                </c:pt>
                <c:pt idx="1">
                  <c:v>42095</c:v>
                </c:pt>
                <c:pt idx="2">
                  <c:v>42186</c:v>
                </c:pt>
                <c:pt idx="3">
                  <c:v>42278</c:v>
                </c:pt>
                <c:pt idx="4">
                  <c:v>42370</c:v>
                </c:pt>
                <c:pt idx="5">
                  <c:v>42461</c:v>
                </c:pt>
                <c:pt idx="6">
                  <c:v>42552</c:v>
                </c:pt>
                <c:pt idx="7">
                  <c:v>42644</c:v>
                </c:pt>
                <c:pt idx="8">
                  <c:v>42736</c:v>
                </c:pt>
                <c:pt idx="9">
                  <c:v>42826</c:v>
                </c:pt>
                <c:pt idx="10">
                  <c:v>42917</c:v>
                </c:pt>
                <c:pt idx="11">
                  <c:v>43009</c:v>
                </c:pt>
                <c:pt idx="12">
                  <c:v>43101</c:v>
                </c:pt>
                <c:pt idx="13">
                  <c:v>43191</c:v>
                </c:pt>
                <c:pt idx="14">
                  <c:v>43282</c:v>
                </c:pt>
                <c:pt idx="15">
                  <c:v>43374</c:v>
                </c:pt>
                <c:pt idx="16">
                  <c:v>43466</c:v>
                </c:pt>
                <c:pt idx="17">
                  <c:v>43556</c:v>
                </c:pt>
                <c:pt idx="18">
                  <c:v>43647</c:v>
                </c:pt>
                <c:pt idx="19">
                  <c:v>43739</c:v>
                </c:pt>
                <c:pt idx="20">
                  <c:v>43831</c:v>
                </c:pt>
                <c:pt idx="21">
                  <c:v>43922</c:v>
                </c:pt>
                <c:pt idx="22">
                  <c:v>44013</c:v>
                </c:pt>
                <c:pt idx="23">
                  <c:v>44105</c:v>
                </c:pt>
                <c:pt idx="24">
                  <c:v>44197</c:v>
                </c:pt>
                <c:pt idx="25">
                  <c:v>44287</c:v>
                </c:pt>
                <c:pt idx="26">
                  <c:v>44378</c:v>
                </c:pt>
                <c:pt idx="27">
                  <c:v>44470</c:v>
                </c:pt>
                <c:pt idx="28">
                  <c:v>44562</c:v>
                </c:pt>
                <c:pt idx="29">
                  <c:v>44652</c:v>
                </c:pt>
                <c:pt idx="30">
                  <c:v>44743</c:v>
                </c:pt>
                <c:pt idx="31">
                  <c:v>44835</c:v>
                </c:pt>
                <c:pt idx="32">
                  <c:v>44927</c:v>
                </c:pt>
                <c:pt idx="33">
                  <c:v>45017</c:v>
                </c:pt>
                <c:pt idx="34">
                  <c:v>45108</c:v>
                </c:pt>
                <c:pt idx="35">
                  <c:v>45200</c:v>
                </c:pt>
                <c:pt idx="36">
                  <c:v>45292</c:v>
                </c:pt>
                <c:pt idx="37">
                  <c:v>45383</c:v>
                </c:pt>
                <c:pt idx="38">
                  <c:v>45474</c:v>
                </c:pt>
                <c:pt idx="39">
                  <c:v>45566</c:v>
                </c:pt>
              </c:numCache>
            </c:numRef>
          </c:cat>
          <c:val>
            <c:numRef>
              <c:f>GDP!$C$6:$C$45</c:f>
              <c:numCache>
                <c:formatCode>#,##0.0</c:formatCode>
                <c:ptCount val="40"/>
                <c:pt idx="0">
                  <c:v>18003.400000000001</c:v>
                </c:pt>
                <c:pt idx="1">
                  <c:v>18223.599999999999</c:v>
                </c:pt>
                <c:pt idx="2">
                  <c:v>18347.400000000001</c:v>
                </c:pt>
                <c:pt idx="3">
                  <c:v>18378.8</c:v>
                </c:pt>
                <c:pt idx="4">
                  <c:v>18470.2</c:v>
                </c:pt>
                <c:pt idx="5">
                  <c:v>18656.2</c:v>
                </c:pt>
                <c:pt idx="6">
                  <c:v>18821.400000000001</c:v>
                </c:pt>
                <c:pt idx="7">
                  <c:v>18979.2</c:v>
                </c:pt>
                <c:pt idx="8">
                  <c:v>19153.900000000001</c:v>
                </c:pt>
                <c:pt idx="9">
                  <c:v>19322.900000000001</c:v>
                </c:pt>
                <c:pt idx="10">
                  <c:v>19558.7</c:v>
                </c:pt>
                <c:pt idx="11">
                  <c:v>19882.900000000001</c:v>
                </c:pt>
                <c:pt idx="12">
                  <c:v>20143.7</c:v>
                </c:pt>
                <c:pt idx="13">
                  <c:v>20496.2</c:v>
                </c:pt>
                <c:pt idx="14">
                  <c:v>20659.099999999999</c:v>
                </c:pt>
                <c:pt idx="15">
                  <c:v>20813.3</c:v>
                </c:pt>
                <c:pt idx="16">
                  <c:v>21001.4</c:v>
                </c:pt>
                <c:pt idx="17">
                  <c:v>21289.3</c:v>
                </c:pt>
                <c:pt idx="18">
                  <c:v>21505</c:v>
                </c:pt>
                <c:pt idx="19">
                  <c:v>21694.5</c:v>
                </c:pt>
                <c:pt idx="20">
                  <c:v>21481.4</c:v>
                </c:pt>
                <c:pt idx="21">
                  <c:v>19477.400000000001</c:v>
                </c:pt>
                <c:pt idx="22">
                  <c:v>21138.6</c:v>
                </c:pt>
                <c:pt idx="23">
                  <c:v>21477.599999999999</c:v>
                </c:pt>
                <c:pt idx="24">
                  <c:v>22038.2</c:v>
                </c:pt>
                <c:pt idx="25">
                  <c:v>22740.9</c:v>
                </c:pt>
                <c:pt idx="26">
                  <c:v>23202.3</c:v>
                </c:pt>
                <c:pt idx="27">
                  <c:v>23992.400000000001</c:v>
                </c:pt>
                <c:pt idx="28">
                  <c:v>24002.799999999999</c:v>
                </c:pt>
                <c:pt idx="29">
                  <c:v>24882.9</c:v>
                </c:pt>
                <c:pt idx="30">
                  <c:v>25462.7</c:v>
                </c:pt>
                <c:pt idx="31">
                  <c:v>25994.6</c:v>
                </c:pt>
                <c:pt idx="32">
                  <c:v>26252.1</c:v>
                </c:pt>
                <c:pt idx="33">
                  <c:v>26671.8</c:v>
                </c:pt>
                <c:pt idx="34">
                  <c:v>27363.1</c:v>
                </c:pt>
                <c:pt idx="35">
                  <c:v>27956</c:v>
                </c:pt>
                <c:pt idx="36">
                  <c:v>28279.1</c:v>
                </c:pt>
                <c:pt idx="37">
                  <c:v>28628.1</c:v>
                </c:pt>
                <c:pt idx="38">
                  <c:v>29015.5</c:v>
                </c:pt>
                <c:pt idx="39">
                  <c:v>29342.799999999999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D8C8-45F4-A3B7-B4D58AE29A4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8471784"/>
        <c:axId val="29988516"/>
      </c:barChart>
      <c:dateAx>
        <c:axId val="38471784"/>
        <c:scaling>
          <c:orientation val="minMax"/>
        </c:scaling>
        <c:delete val="0"/>
        <c:axPos val="b"/>
        <c:numFmt formatCode="mmm\ yyyy" sourceLinked="0"/>
        <c:majorTickMark val="none"/>
        <c:minorTickMark val="none"/>
        <c:tickLblPos val="nextTo"/>
        <c:spPr>
          <a:ln w="9360">
            <a:solidFill>
              <a:srgbClr val="878787"/>
            </a:solidFill>
            <a:round/>
          </a:ln>
        </c:spPr>
        <c:txPr>
          <a:bodyPr/>
          <a:lstStyle/>
          <a:p>
            <a:pPr>
              <a:defRPr sz="1000" b="0" strike="noStrike" spc="-1">
                <a:solidFill>
                  <a:srgbClr val="000000"/>
                </a:solidFill>
                <a:latin typeface="Calibri"/>
              </a:defRPr>
            </a:pPr>
            <a:endParaRPr lang="en-US"/>
          </a:p>
        </c:txPr>
        <c:crossAx val="29988516"/>
        <c:crosses val="autoZero"/>
        <c:auto val="1"/>
        <c:lblOffset val="100"/>
        <c:baseTimeUnit val="months"/>
      </c:dateAx>
      <c:valAx>
        <c:axId val="29988516"/>
        <c:scaling>
          <c:orientation val="minMax"/>
        </c:scaling>
        <c:delete val="0"/>
        <c:axPos val="l"/>
        <c:majorGridlines>
          <c:spPr>
            <a:ln w="9360">
              <a:solidFill>
                <a:srgbClr val="878787"/>
              </a:solidFill>
              <a:round/>
            </a:ln>
          </c:spPr>
        </c:majorGridlines>
        <c:title>
          <c:tx>
            <c:rich>
              <a:bodyPr rot="-5400000"/>
              <a:lstStyle/>
              <a:p>
                <a:pPr>
                  <a:defRPr sz="1000" b="1" strike="noStrike" spc="-1">
                    <a:solidFill>
                      <a:srgbClr val="000000"/>
                    </a:solidFill>
                    <a:latin typeface="Calibri"/>
                  </a:defRPr>
                </a:pPr>
                <a:r>
                  <a:rPr lang="en-US" sz="1000" b="1" strike="noStrike" spc="-1">
                    <a:solidFill>
                      <a:srgbClr val="000000"/>
                    </a:solidFill>
                    <a:latin typeface="Calibri"/>
                  </a:rPr>
                  <a:t>Billions ($)</a:t>
                </a:r>
              </a:p>
            </c:rich>
          </c:tx>
          <c:overlay val="0"/>
          <c:spPr>
            <a:noFill/>
            <a:ln w="0">
              <a:noFill/>
            </a:ln>
          </c:spPr>
        </c:title>
        <c:numFmt formatCode="#,##0.0" sourceLinked="0"/>
        <c:majorTickMark val="none"/>
        <c:minorTickMark val="none"/>
        <c:tickLblPos val="nextTo"/>
        <c:spPr>
          <a:ln w="9360">
            <a:solidFill>
              <a:srgbClr val="878787"/>
            </a:solidFill>
            <a:round/>
          </a:ln>
        </c:spPr>
        <c:txPr>
          <a:bodyPr/>
          <a:lstStyle/>
          <a:p>
            <a:pPr>
              <a:defRPr sz="1000" b="0" strike="noStrike" spc="-1">
                <a:solidFill>
                  <a:srgbClr val="000000"/>
                </a:solidFill>
                <a:latin typeface="Calibri"/>
              </a:defRPr>
            </a:pPr>
            <a:endParaRPr lang="en-US"/>
          </a:p>
        </c:txPr>
        <c:crossAx val="38471784"/>
        <c:crosses val="autoZero"/>
        <c:crossBetween val="between"/>
      </c:valAx>
      <c:spPr>
        <a:noFill/>
        <a:ln w="0">
          <a:noFill/>
        </a:ln>
      </c:spPr>
    </c:plotArea>
    <c:plotVisOnly val="1"/>
    <c:dispBlanksAs val="gap"/>
    <c:showDLblsOverMax val="1"/>
  </c:chart>
  <c:spPr>
    <a:solidFill>
      <a:srgbClr val="FFFFFF"/>
    </a:solidFill>
    <a:ln w="9360">
      <a:solidFill>
        <a:srgbClr val="D9D9D9"/>
      </a:solidFill>
      <a:round/>
    </a:ln>
  </c:sp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c:style val="2"/>
  <c:chart>
    <c:title>
      <c:tx>
        <c:rich>
          <a:bodyPr rot="0"/>
          <a:lstStyle/>
          <a:p>
            <a:pPr>
              <a:defRPr sz="1800" b="1" strike="noStrike" spc="-1">
                <a:solidFill>
                  <a:srgbClr val="000000"/>
                </a:solidFill>
                <a:latin typeface="Calibri"/>
              </a:defRPr>
            </a:pPr>
            <a:r>
              <a:rPr lang="en-US" sz="1800" b="1" strike="noStrike" spc="-1">
                <a:solidFill>
                  <a:srgbClr val="000000"/>
                </a:solidFill>
                <a:latin typeface="Calibri"/>
              </a:rPr>
              <a:t>Fed Funds Rate vs. Inflation (2019–2024)</a:t>
            </a:r>
          </a:p>
        </c:rich>
      </c:tx>
      <c:overlay val="0"/>
      <c:spPr>
        <a:noFill/>
        <a:ln w="0">
          <a:noFill/>
        </a:ln>
      </c:sp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'Fed Rate vs CPI'!$C$5</c:f>
              <c:strCache>
                <c:ptCount val="1"/>
                <c:pt idx="0">
                  <c:v>Fed Funds Rate (%)</c:v>
                </c:pt>
              </c:strCache>
            </c:strRef>
          </c:tx>
          <c:spPr>
            <a:ln w="21960">
              <a:solidFill>
                <a:srgbClr val="1B2A4A"/>
              </a:solidFill>
              <a:round/>
            </a:ln>
          </c:spPr>
          <c:marker>
            <c:symbol val="none"/>
          </c:marker>
          <c:dLbls>
            <c:spPr>
              <a:noFill/>
              <a:ln>
                <a:noFill/>
              </a:ln>
              <a:effectLst/>
            </c:spPr>
            <c:txPr>
              <a:bodyPr wrap="square"/>
              <a:lstStyle/>
              <a:p>
                <a:pPr>
                  <a:defRPr sz="1000" b="0" strike="noStrike" spc="-1">
                    <a:solidFill>
                      <a:srgbClr val="000000"/>
                    </a:solidFill>
                    <a:latin typeface="Arial"/>
                  </a:defRPr>
                </a:pPr>
                <a:endParaRPr lang="en-US"/>
              </a:p>
            </c:txPr>
            <c:dLblPos val="r"/>
            <c:showLegendKey val="0"/>
            <c:showVal val="0"/>
            <c:showCatName val="0"/>
            <c:showSerName val="0"/>
            <c:showPercent val="0"/>
            <c:showBubbleSize val="1"/>
            <c:separator>; </c:separator>
            <c:showLeaderLines val="0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numRef>
              <c:f>'Fed Rate vs CPI'!$B$6:$B$77</c:f>
              <c:numCache>
                <c:formatCode>mmm\ yyyy</c:formatCode>
                <c:ptCount val="72"/>
                <c:pt idx="0">
                  <c:v>43466</c:v>
                </c:pt>
                <c:pt idx="1">
                  <c:v>43497</c:v>
                </c:pt>
                <c:pt idx="2">
                  <c:v>43525</c:v>
                </c:pt>
                <c:pt idx="3">
                  <c:v>43556</c:v>
                </c:pt>
                <c:pt idx="4">
                  <c:v>43586</c:v>
                </c:pt>
                <c:pt idx="5">
                  <c:v>43617</c:v>
                </c:pt>
                <c:pt idx="6">
                  <c:v>43647</c:v>
                </c:pt>
                <c:pt idx="7">
                  <c:v>43678</c:v>
                </c:pt>
                <c:pt idx="8">
                  <c:v>43709</c:v>
                </c:pt>
                <c:pt idx="9">
                  <c:v>43739</c:v>
                </c:pt>
                <c:pt idx="10">
                  <c:v>43770</c:v>
                </c:pt>
                <c:pt idx="11">
                  <c:v>43800</c:v>
                </c:pt>
                <c:pt idx="12">
                  <c:v>43831</c:v>
                </c:pt>
                <c:pt idx="13">
                  <c:v>43862</c:v>
                </c:pt>
                <c:pt idx="14">
                  <c:v>43891</c:v>
                </c:pt>
                <c:pt idx="15">
                  <c:v>43922</c:v>
                </c:pt>
                <c:pt idx="16">
                  <c:v>43952</c:v>
                </c:pt>
                <c:pt idx="17">
                  <c:v>43983</c:v>
                </c:pt>
                <c:pt idx="18">
                  <c:v>44013</c:v>
                </c:pt>
                <c:pt idx="19">
                  <c:v>44044</c:v>
                </c:pt>
                <c:pt idx="20">
                  <c:v>44075</c:v>
                </c:pt>
                <c:pt idx="21">
                  <c:v>44105</c:v>
                </c:pt>
                <c:pt idx="22">
                  <c:v>44136</c:v>
                </c:pt>
                <c:pt idx="23">
                  <c:v>44166</c:v>
                </c:pt>
                <c:pt idx="24">
                  <c:v>44197</c:v>
                </c:pt>
                <c:pt idx="25">
                  <c:v>44228</c:v>
                </c:pt>
                <c:pt idx="26">
                  <c:v>44256</c:v>
                </c:pt>
                <c:pt idx="27">
                  <c:v>44287</c:v>
                </c:pt>
                <c:pt idx="28">
                  <c:v>44317</c:v>
                </c:pt>
                <c:pt idx="29">
                  <c:v>44348</c:v>
                </c:pt>
                <c:pt idx="30">
                  <c:v>44378</c:v>
                </c:pt>
                <c:pt idx="31">
                  <c:v>44409</c:v>
                </c:pt>
                <c:pt idx="32">
                  <c:v>44440</c:v>
                </c:pt>
                <c:pt idx="33">
                  <c:v>44470</c:v>
                </c:pt>
                <c:pt idx="34">
                  <c:v>44501</c:v>
                </c:pt>
                <c:pt idx="35">
                  <c:v>44531</c:v>
                </c:pt>
                <c:pt idx="36">
                  <c:v>44562</c:v>
                </c:pt>
                <c:pt idx="37">
                  <c:v>44593</c:v>
                </c:pt>
                <c:pt idx="38">
                  <c:v>44621</c:v>
                </c:pt>
                <c:pt idx="39">
                  <c:v>44652</c:v>
                </c:pt>
                <c:pt idx="40">
                  <c:v>44682</c:v>
                </c:pt>
                <c:pt idx="41">
                  <c:v>44713</c:v>
                </c:pt>
                <c:pt idx="42">
                  <c:v>44743</c:v>
                </c:pt>
                <c:pt idx="43">
                  <c:v>44774</c:v>
                </c:pt>
                <c:pt idx="44">
                  <c:v>44805</c:v>
                </c:pt>
                <c:pt idx="45">
                  <c:v>44835</c:v>
                </c:pt>
                <c:pt idx="46">
                  <c:v>44866</c:v>
                </c:pt>
                <c:pt idx="47">
                  <c:v>44896</c:v>
                </c:pt>
                <c:pt idx="48">
                  <c:v>44927</c:v>
                </c:pt>
                <c:pt idx="49">
                  <c:v>44958</c:v>
                </c:pt>
                <c:pt idx="50">
                  <c:v>44986</c:v>
                </c:pt>
                <c:pt idx="51">
                  <c:v>45017</c:v>
                </c:pt>
                <c:pt idx="52">
                  <c:v>45047</c:v>
                </c:pt>
                <c:pt idx="53">
                  <c:v>45078</c:v>
                </c:pt>
                <c:pt idx="54">
                  <c:v>45108</c:v>
                </c:pt>
                <c:pt idx="55">
                  <c:v>45139</c:v>
                </c:pt>
                <c:pt idx="56">
                  <c:v>45170</c:v>
                </c:pt>
                <c:pt idx="57">
                  <c:v>45200</c:v>
                </c:pt>
                <c:pt idx="58">
                  <c:v>45231</c:v>
                </c:pt>
                <c:pt idx="59">
                  <c:v>45261</c:v>
                </c:pt>
                <c:pt idx="60">
                  <c:v>45292</c:v>
                </c:pt>
                <c:pt idx="61">
                  <c:v>45323</c:v>
                </c:pt>
                <c:pt idx="62">
                  <c:v>45352</c:v>
                </c:pt>
                <c:pt idx="63">
                  <c:v>45383</c:v>
                </c:pt>
                <c:pt idx="64">
                  <c:v>45413</c:v>
                </c:pt>
                <c:pt idx="65">
                  <c:v>45444</c:v>
                </c:pt>
                <c:pt idx="66">
                  <c:v>45474</c:v>
                </c:pt>
                <c:pt idx="67">
                  <c:v>45505</c:v>
                </c:pt>
                <c:pt idx="68">
                  <c:v>45536</c:v>
                </c:pt>
                <c:pt idx="69">
                  <c:v>45566</c:v>
                </c:pt>
                <c:pt idx="70">
                  <c:v>45597</c:v>
                </c:pt>
                <c:pt idx="71">
                  <c:v>45627</c:v>
                </c:pt>
              </c:numCache>
            </c:numRef>
          </c:cat>
          <c:val>
            <c:numRef>
              <c:f>'Fed Rate vs CPI'!$C$6:$C$77</c:f>
              <c:numCache>
                <c:formatCode>0.00</c:formatCode>
                <c:ptCount val="72"/>
                <c:pt idx="0">
                  <c:v>2.4</c:v>
                </c:pt>
                <c:pt idx="1">
                  <c:v>2.4</c:v>
                </c:pt>
                <c:pt idx="2">
                  <c:v>2.41</c:v>
                </c:pt>
                <c:pt idx="3">
                  <c:v>2.42</c:v>
                </c:pt>
                <c:pt idx="4">
                  <c:v>2.39</c:v>
                </c:pt>
                <c:pt idx="5">
                  <c:v>2.38</c:v>
                </c:pt>
                <c:pt idx="6">
                  <c:v>2.4</c:v>
                </c:pt>
                <c:pt idx="7">
                  <c:v>2.13</c:v>
                </c:pt>
                <c:pt idx="8">
                  <c:v>2.04</c:v>
                </c:pt>
                <c:pt idx="9">
                  <c:v>1.83</c:v>
                </c:pt>
                <c:pt idx="10">
                  <c:v>1.55</c:v>
                </c:pt>
                <c:pt idx="11">
                  <c:v>1.55</c:v>
                </c:pt>
                <c:pt idx="12">
                  <c:v>1.55</c:v>
                </c:pt>
                <c:pt idx="13">
                  <c:v>1.58</c:v>
                </c:pt>
                <c:pt idx="14">
                  <c:v>0.65</c:v>
                </c:pt>
                <c:pt idx="15">
                  <c:v>0.05</c:v>
                </c:pt>
                <c:pt idx="16">
                  <c:v>0.05</c:v>
                </c:pt>
                <c:pt idx="17">
                  <c:v>0.08</c:v>
                </c:pt>
                <c:pt idx="18">
                  <c:v>0.09</c:v>
                </c:pt>
                <c:pt idx="19">
                  <c:v>0.1</c:v>
                </c:pt>
                <c:pt idx="20">
                  <c:v>0.09</c:v>
                </c:pt>
                <c:pt idx="21">
                  <c:v>0.09</c:v>
                </c:pt>
                <c:pt idx="22">
                  <c:v>0.09</c:v>
                </c:pt>
                <c:pt idx="23">
                  <c:v>0.09</c:v>
                </c:pt>
                <c:pt idx="24">
                  <c:v>0.09</c:v>
                </c:pt>
                <c:pt idx="25">
                  <c:v>0.08</c:v>
                </c:pt>
                <c:pt idx="26">
                  <c:v>7.0000000000000007E-2</c:v>
                </c:pt>
                <c:pt idx="27">
                  <c:v>7.0000000000000007E-2</c:v>
                </c:pt>
                <c:pt idx="28">
                  <c:v>0.06</c:v>
                </c:pt>
                <c:pt idx="29">
                  <c:v>0.08</c:v>
                </c:pt>
                <c:pt idx="30">
                  <c:v>0.1</c:v>
                </c:pt>
                <c:pt idx="31">
                  <c:v>0.09</c:v>
                </c:pt>
                <c:pt idx="32">
                  <c:v>0.08</c:v>
                </c:pt>
                <c:pt idx="33">
                  <c:v>0.08</c:v>
                </c:pt>
                <c:pt idx="34">
                  <c:v>0.08</c:v>
                </c:pt>
                <c:pt idx="35">
                  <c:v>0.08</c:v>
                </c:pt>
                <c:pt idx="36">
                  <c:v>0.08</c:v>
                </c:pt>
                <c:pt idx="37">
                  <c:v>0.08</c:v>
                </c:pt>
                <c:pt idx="38">
                  <c:v>0.2</c:v>
                </c:pt>
                <c:pt idx="39">
                  <c:v>0.33</c:v>
                </c:pt>
                <c:pt idx="40">
                  <c:v>0.77</c:v>
                </c:pt>
                <c:pt idx="41">
                  <c:v>1.21</c:v>
                </c:pt>
                <c:pt idx="42">
                  <c:v>1.68</c:v>
                </c:pt>
                <c:pt idx="43">
                  <c:v>2.33</c:v>
                </c:pt>
                <c:pt idx="44">
                  <c:v>2.56</c:v>
                </c:pt>
                <c:pt idx="45">
                  <c:v>3.08</c:v>
                </c:pt>
                <c:pt idx="46">
                  <c:v>3.78</c:v>
                </c:pt>
                <c:pt idx="47">
                  <c:v>4.0999999999999996</c:v>
                </c:pt>
                <c:pt idx="48">
                  <c:v>4.33</c:v>
                </c:pt>
                <c:pt idx="49">
                  <c:v>4.57</c:v>
                </c:pt>
                <c:pt idx="50">
                  <c:v>4.6500000000000004</c:v>
                </c:pt>
                <c:pt idx="51">
                  <c:v>4.83</c:v>
                </c:pt>
                <c:pt idx="52">
                  <c:v>5.0599999999999996</c:v>
                </c:pt>
                <c:pt idx="53">
                  <c:v>5.08</c:v>
                </c:pt>
                <c:pt idx="54">
                  <c:v>5.12</c:v>
                </c:pt>
                <c:pt idx="55">
                  <c:v>5.33</c:v>
                </c:pt>
                <c:pt idx="56">
                  <c:v>5.33</c:v>
                </c:pt>
                <c:pt idx="57">
                  <c:v>5.33</c:v>
                </c:pt>
                <c:pt idx="58">
                  <c:v>5.33</c:v>
                </c:pt>
                <c:pt idx="59">
                  <c:v>5.33</c:v>
                </c:pt>
                <c:pt idx="60">
                  <c:v>5.33</c:v>
                </c:pt>
                <c:pt idx="61">
                  <c:v>5.33</c:v>
                </c:pt>
                <c:pt idx="62">
                  <c:v>5.33</c:v>
                </c:pt>
                <c:pt idx="63">
                  <c:v>5.33</c:v>
                </c:pt>
                <c:pt idx="64">
                  <c:v>5.33</c:v>
                </c:pt>
                <c:pt idx="65">
                  <c:v>5.33</c:v>
                </c:pt>
                <c:pt idx="66">
                  <c:v>5.33</c:v>
                </c:pt>
                <c:pt idx="67">
                  <c:v>5.33</c:v>
                </c:pt>
                <c:pt idx="68">
                  <c:v>5.33</c:v>
                </c:pt>
                <c:pt idx="69">
                  <c:v>4.83</c:v>
                </c:pt>
                <c:pt idx="70">
                  <c:v>4.58</c:v>
                </c:pt>
                <c:pt idx="71">
                  <c:v>4.33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0-6A36-49CF-B961-FC1A843D016F}"/>
            </c:ext>
          </c:extLst>
        </c:ser>
        <c:ser>
          <c:idx val="1"/>
          <c:order val="1"/>
          <c:tx>
            <c:strRef>
              <c:f>'Fed Rate vs CPI'!$D$5</c:f>
              <c:strCache>
                <c:ptCount val="1"/>
                <c:pt idx="0">
                  <c:v>CPI YoY Change (%)</c:v>
                </c:pt>
              </c:strCache>
            </c:strRef>
          </c:tx>
          <c:spPr>
            <a:ln w="21960">
              <a:solidFill>
                <a:srgbClr val="C4704B"/>
              </a:solidFill>
              <a:round/>
            </a:ln>
          </c:spPr>
          <c:marker>
            <c:symbol val="none"/>
          </c:marker>
          <c:dLbls>
            <c:spPr>
              <a:noFill/>
              <a:ln>
                <a:noFill/>
              </a:ln>
              <a:effectLst/>
            </c:spPr>
            <c:txPr>
              <a:bodyPr wrap="square"/>
              <a:lstStyle/>
              <a:p>
                <a:pPr>
                  <a:defRPr sz="1000" b="0" strike="noStrike" spc="-1">
                    <a:solidFill>
                      <a:srgbClr val="000000"/>
                    </a:solidFill>
                    <a:latin typeface="Arial"/>
                  </a:defRPr>
                </a:pPr>
                <a:endParaRPr lang="en-US"/>
              </a:p>
            </c:txPr>
            <c:dLblPos val="r"/>
            <c:showLegendKey val="0"/>
            <c:showVal val="0"/>
            <c:showCatName val="0"/>
            <c:showSerName val="0"/>
            <c:showPercent val="0"/>
            <c:showBubbleSize val="1"/>
            <c:separator>; </c:separator>
            <c:showLeaderLines val="0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numRef>
              <c:f>'Fed Rate vs CPI'!$B$6:$B$77</c:f>
              <c:numCache>
                <c:formatCode>mmm\ yyyy</c:formatCode>
                <c:ptCount val="72"/>
                <c:pt idx="0">
                  <c:v>43466</c:v>
                </c:pt>
                <c:pt idx="1">
                  <c:v>43497</c:v>
                </c:pt>
                <c:pt idx="2">
                  <c:v>43525</c:v>
                </c:pt>
                <c:pt idx="3">
                  <c:v>43556</c:v>
                </c:pt>
                <c:pt idx="4">
                  <c:v>43586</c:v>
                </c:pt>
                <c:pt idx="5">
                  <c:v>43617</c:v>
                </c:pt>
                <c:pt idx="6">
                  <c:v>43647</c:v>
                </c:pt>
                <c:pt idx="7">
                  <c:v>43678</c:v>
                </c:pt>
                <c:pt idx="8">
                  <c:v>43709</c:v>
                </c:pt>
                <c:pt idx="9">
                  <c:v>43739</c:v>
                </c:pt>
                <c:pt idx="10">
                  <c:v>43770</c:v>
                </c:pt>
                <c:pt idx="11">
                  <c:v>43800</c:v>
                </c:pt>
                <c:pt idx="12">
                  <c:v>43831</c:v>
                </c:pt>
                <c:pt idx="13">
                  <c:v>43862</c:v>
                </c:pt>
                <c:pt idx="14">
                  <c:v>43891</c:v>
                </c:pt>
                <c:pt idx="15">
                  <c:v>43922</c:v>
                </c:pt>
                <c:pt idx="16">
                  <c:v>43952</c:v>
                </c:pt>
                <c:pt idx="17">
                  <c:v>43983</c:v>
                </c:pt>
                <c:pt idx="18">
                  <c:v>44013</c:v>
                </c:pt>
                <c:pt idx="19">
                  <c:v>44044</c:v>
                </c:pt>
                <c:pt idx="20">
                  <c:v>44075</c:v>
                </c:pt>
                <c:pt idx="21">
                  <c:v>44105</c:v>
                </c:pt>
                <c:pt idx="22">
                  <c:v>44136</c:v>
                </c:pt>
                <c:pt idx="23">
                  <c:v>44166</c:v>
                </c:pt>
                <c:pt idx="24">
                  <c:v>44197</c:v>
                </c:pt>
                <c:pt idx="25">
                  <c:v>44228</c:v>
                </c:pt>
                <c:pt idx="26">
                  <c:v>44256</c:v>
                </c:pt>
                <c:pt idx="27">
                  <c:v>44287</c:v>
                </c:pt>
                <c:pt idx="28">
                  <c:v>44317</c:v>
                </c:pt>
                <c:pt idx="29">
                  <c:v>44348</c:v>
                </c:pt>
                <c:pt idx="30">
                  <c:v>44378</c:v>
                </c:pt>
                <c:pt idx="31">
                  <c:v>44409</c:v>
                </c:pt>
                <c:pt idx="32">
                  <c:v>44440</c:v>
                </c:pt>
                <c:pt idx="33">
                  <c:v>44470</c:v>
                </c:pt>
                <c:pt idx="34">
                  <c:v>44501</c:v>
                </c:pt>
                <c:pt idx="35">
                  <c:v>44531</c:v>
                </c:pt>
                <c:pt idx="36">
                  <c:v>44562</c:v>
                </c:pt>
                <c:pt idx="37">
                  <c:v>44593</c:v>
                </c:pt>
                <c:pt idx="38">
                  <c:v>44621</c:v>
                </c:pt>
                <c:pt idx="39">
                  <c:v>44652</c:v>
                </c:pt>
                <c:pt idx="40">
                  <c:v>44682</c:v>
                </c:pt>
                <c:pt idx="41">
                  <c:v>44713</c:v>
                </c:pt>
                <c:pt idx="42">
                  <c:v>44743</c:v>
                </c:pt>
                <c:pt idx="43">
                  <c:v>44774</c:v>
                </c:pt>
                <c:pt idx="44">
                  <c:v>44805</c:v>
                </c:pt>
                <c:pt idx="45">
                  <c:v>44835</c:v>
                </c:pt>
                <c:pt idx="46">
                  <c:v>44866</c:v>
                </c:pt>
                <c:pt idx="47">
                  <c:v>44896</c:v>
                </c:pt>
                <c:pt idx="48">
                  <c:v>44927</c:v>
                </c:pt>
                <c:pt idx="49">
                  <c:v>44958</c:v>
                </c:pt>
                <c:pt idx="50">
                  <c:v>44986</c:v>
                </c:pt>
                <c:pt idx="51">
                  <c:v>45017</c:v>
                </c:pt>
                <c:pt idx="52">
                  <c:v>45047</c:v>
                </c:pt>
                <c:pt idx="53">
                  <c:v>45078</c:v>
                </c:pt>
                <c:pt idx="54">
                  <c:v>45108</c:v>
                </c:pt>
                <c:pt idx="55">
                  <c:v>45139</c:v>
                </c:pt>
                <c:pt idx="56">
                  <c:v>45170</c:v>
                </c:pt>
                <c:pt idx="57">
                  <c:v>45200</c:v>
                </c:pt>
                <c:pt idx="58">
                  <c:v>45231</c:v>
                </c:pt>
                <c:pt idx="59">
                  <c:v>45261</c:v>
                </c:pt>
                <c:pt idx="60">
                  <c:v>45292</c:v>
                </c:pt>
                <c:pt idx="61">
                  <c:v>45323</c:v>
                </c:pt>
                <c:pt idx="62">
                  <c:v>45352</c:v>
                </c:pt>
                <c:pt idx="63">
                  <c:v>45383</c:v>
                </c:pt>
                <c:pt idx="64">
                  <c:v>45413</c:v>
                </c:pt>
                <c:pt idx="65">
                  <c:v>45444</c:v>
                </c:pt>
                <c:pt idx="66">
                  <c:v>45474</c:v>
                </c:pt>
                <c:pt idx="67">
                  <c:v>45505</c:v>
                </c:pt>
                <c:pt idx="68">
                  <c:v>45536</c:v>
                </c:pt>
                <c:pt idx="69">
                  <c:v>45566</c:v>
                </c:pt>
                <c:pt idx="70">
                  <c:v>45597</c:v>
                </c:pt>
                <c:pt idx="71">
                  <c:v>45627</c:v>
                </c:pt>
              </c:numCache>
            </c:numRef>
          </c:cat>
          <c:val>
            <c:numRef>
              <c:f>'Fed Rate vs CPI'!$D$6:$D$77</c:f>
              <c:numCache>
                <c:formatCode>0.0</c:formatCode>
                <c:ptCount val="72"/>
                <c:pt idx="0">
                  <c:v>1.6</c:v>
                </c:pt>
                <c:pt idx="1">
                  <c:v>1.5</c:v>
                </c:pt>
                <c:pt idx="2">
                  <c:v>1.9</c:v>
                </c:pt>
                <c:pt idx="3">
                  <c:v>2</c:v>
                </c:pt>
                <c:pt idx="4">
                  <c:v>1.8</c:v>
                </c:pt>
                <c:pt idx="5">
                  <c:v>1.6</c:v>
                </c:pt>
                <c:pt idx="6">
                  <c:v>1.8</c:v>
                </c:pt>
                <c:pt idx="7">
                  <c:v>1.7</c:v>
                </c:pt>
                <c:pt idx="8">
                  <c:v>1.7</c:v>
                </c:pt>
                <c:pt idx="9">
                  <c:v>2.1</c:v>
                </c:pt>
                <c:pt idx="10">
                  <c:v>2.1</c:v>
                </c:pt>
                <c:pt idx="11">
                  <c:v>2.2999999999999998</c:v>
                </c:pt>
                <c:pt idx="12">
                  <c:v>2.5</c:v>
                </c:pt>
                <c:pt idx="13">
                  <c:v>2.2999999999999998</c:v>
                </c:pt>
                <c:pt idx="14">
                  <c:v>1.5</c:v>
                </c:pt>
                <c:pt idx="15">
                  <c:v>0.3</c:v>
                </c:pt>
                <c:pt idx="16">
                  <c:v>0.1</c:v>
                </c:pt>
                <c:pt idx="17">
                  <c:v>0.6</c:v>
                </c:pt>
                <c:pt idx="18">
                  <c:v>1</c:v>
                </c:pt>
                <c:pt idx="19">
                  <c:v>1.3</c:v>
                </c:pt>
                <c:pt idx="20">
                  <c:v>1.4</c:v>
                </c:pt>
                <c:pt idx="21">
                  <c:v>1.2</c:v>
                </c:pt>
                <c:pt idx="22">
                  <c:v>1.2</c:v>
                </c:pt>
                <c:pt idx="23">
                  <c:v>1.4</c:v>
                </c:pt>
                <c:pt idx="24">
                  <c:v>1.4</c:v>
                </c:pt>
                <c:pt idx="25">
                  <c:v>1.7</c:v>
                </c:pt>
                <c:pt idx="26">
                  <c:v>2.6</c:v>
                </c:pt>
                <c:pt idx="27">
                  <c:v>4.2</c:v>
                </c:pt>
                <c:pt idx="28">
                  <c:v>5</c:v>
                </c:pt>
                <c:pt idx="29">
                  <c:v>5.4</c:v>
                </c:pt>
                <c:pt idx="30">
                  <c:v>5.4</c:v>
                </c:pt>
                <c:pt idx="31">
                  <c:v>5.3</c:v>
                </c:pt>
                <c:pt idx="32">
                  <c:v>5.4</c:v>
                </c:pt>
                <c:pt idx="33">
                  <c:v>6.2</c:v>
                </c:pt>
                <c:pt idx="34">
                  <c:v>6.8</c:v>
                </c:pt>
                <c:pt idx="35">
                  <c:v>7</c:v>
                </c:pt>
                <c:pt idx="36">
                  <c:v>7.5</c:v>
                </c:pt>
                <c:pt idx="37">
                  <c:v>7.9</c:v>
                </c:pt>
                <c:pt idx="38">
                  <c:v>8.5</c:v>
                </c:pt>
                <c:pt idx="39">
                  <c:v>8.3000000000000007</c:v>
                </c:pt>
                <c:pt idx="40">
                  <c:v>8.6</c:v>
                </c:pt>
                <c:pt idx="41">
                  <c:v>9.1</c:v>
                </c:pt>
                <c:pt idx="42">
                  <c:v>8.5</c:v>
                </c:pt>
                <c:pt idx="43">
                  <c:v>8.3000000000000007</c:v>
                </c:pt>
                <c:pt idx="44">
                  <c:v>8.1999999999999993</c:v>
                </c:pt>
                <c:pt idx="45">
                  <c:v>7.7</c:v>
                </c:pt>
                <c:pt idx="46">
                  <c:v>7.1</c:v>
                </c:pt>
                <c:pt idx="47">
                  <c:v>6.5</c:v>
                </c:pt>
                <c:pt idx="48">
                  <c:v>6.4</c:v>
                </c:pt>
                <c:pt idx="49">
                  <c:v>6</c:v>
                </c:pt>
                <c:pt idx="50">
                  <c:v>5</c:v>
                </c:pt>
                <c:pt idx="51">
                  <c:v>4.9000000000000004</c:v>
                </c:pt>
                <c:pt idx="52">
                  <c:v>4</c:v>
                </c:pt>
                <c:pt idx="53">
                  <c:v>3</c:v>
                </c:pt>
                <c:pt idx="54">
                  <c:v>3.2</c:v>
                </c:pt>
                <c:pt idx="55">
                  <c:v>3.7</c:v>
                </c:pt>
                <c:pt idx="56">
                  <c:v>3.7</c:v>
                </c:pt>
                <c:pt idx="57">
                  <c:v>3.2</c:v>
                </c:pt>
                <c:pt idx="58">
                  <c:v>3.1</c:v>
                </c:pt>
                <c:pt idx="59">
                  <c:v>3.4</c:v>
                </c:pt>
                <c:pt idx="60">
                  <c:v>3.1</c:v>
                </c:pt>
                <c:pt idx="61">
                  <c:v>3.2</c:v>
                </c:pt>
                <c:pt idx="62">
                  <c:v>3.5</c:v>
                </c:pt>
                <c:pt idx="63">
                  <c:v>3.4</c:v>
                </c:pt>
                <c:pt idx="64">
                  <c:v>3.3</c:v>
                </c:pt>
                <c:pt idx="65">
                  <c:v>3</c:v>
                </c:pt>
                <c:pt idx="66">
                  <c:v>2.9</c:v>
                </c:pt>
                <c:pt idx="67">
                  <c:v>2.5</c:v>
                </c:pt>
                <c:pt idx="68">
                  <c:v>2.4</c:v>
                </c:pt>
                <c:pt idx="69">
                  <c:v>2.6</c:v>
                </c:pt>
                <c:pt idx="70">
                  <c:v>2.7</c:v>
                </c:pt>
                <c:pt idx="71">
                  <c:v>2.9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1-6A36-49CF-B961-FC1A843D016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hiLowLines>
          <c:spPr>
            <a:ln w="0">
              <a:noFill/>
            </a:ln>
          </c:spPr>
        </c:hiLowLines>
        <c:smooth val="0"/>
        <c:axId val="58763046"/>
        <c:axId val="27156643"/>
      </c:lineChart>
      <c:dateAx>
        <c:axId val="58763046"/>
        <c:scaling>
          <c:orientation val="minMax"/>
        </c:scaling>
        <c:delete val="0"/>
        <c:axPos val="b"/>
        <c:numFmt formatCode="mmm\ yyyy" sourceLinked="0"/>
        <c:majorTickMark val="none"/>
        <c:minorTickMark val="none"/>
        <c:tickLblPos val="nextTo"/>
        <c:spPr>
          <a:ln w="9360">
            <a:solidFill>
              <a:srgbClr val="878787"/>
            </a:solidFill>
            <a:round/>
          </a:ln>
        </c:spPr>
        <c:txPr>
          <a:bodyPr/>
          <a:lstStyle/>
          <a:p>
            <a:pPr>
              <a:defRPr sz="1000" b="0" strike="noStrike" spc="-1">
                <a:solidFill>
                  <a:srgbClr val="000000"/>
                </a:solidFill>
                <a:latin typeface="Calibri"/>
              </a:defRPr>
            </a:pPr>
            <a:endParaRPr lang="en-US"/>
          </a:p>
        </c:txPr>
        <c:crossAx val="27156643"/>
        <c:crosses val="autoZero"/>
        <c:auto val="1"/>
        <c:lblOffset val="100"/>
        <c:baseTimeUnit val="months"/>
      </c:dateAx>
      <c:valAx>
        <c:axId val="27156643"/>
        <c:scaling>
          <c:orientation val="minMax"/>
        </c:scaling>
        <c:delete val="0"/>
        <c:axPos val="l"/>
        <c:majorGridlines>
          <c:spPr>
            <a:ln w="9360">
              <a:solidFill>
                <a:srgbClr val="878787"/>
              </a:solidFill>
              <a:round/>
            </a:ln>
          </c:spPr>
        </c:majorGridlines>
        <c:title>
          <c:tx>
            <c:rich>
              <a:bodyPr rot="-5400000"/>
              <a:lstStyle/>
              <a:p>
                <a:pPr>
                  <a:defRPr sz="1000" b="1" strike="noStrike" spc="-1">
                    <a:solidFill>
                      <a:srgbClr val="000000"/>
                    </a:solidFill>
                    <a:latin typeface="Calibri"/>
                  </a:defRPr>
                </a:pPr>
                <a:r>
                  <a:rPr lang="en-US" sz="1000" b="1" strike="noStrike" spc="-1">
                    <a:solidFill>
                      <a:srgbClr val="000000"/>
                    </a:solidFill>
                    <a:latin typeface="Calibri"/>
                  </a:rPr>
                  <a:t>Rate / Percent</a:t>
                </a:r>
              </a:p>
            </c:rich>
          </c:tx>
          <c:overlay val="0"/>
          <c:spPr>
            <a:noFill/>
            <a:ln w="0">
              <a:noFill/>
            </a:ln>
          </c:spPr>
        </c:title>
        <c:numFmt formatCode="0.00" sourceLinked="0"/>
        <c:majorTickMark val="none"/>
        <c:minorTickMark val="none"/>
        <c:tickLblPos val="nextTo"/>
        <c:spPr>
          <a:ln w="9360">
            <a:solidFill>
              <a:srgbClr val="878787"/>
            </a:solidFill>
            <a:round/>
          </a:ln>
        </c:spPr>
        <c:txPr>
          <a:bodyPr/>
          <a:lstStyle/>
          <a:p>
            <a:pPr>
              <a:defRPr sz="1000" b="0" strike="noStrike" spc="-1">
                <a:solidFill>
                  <a:srgbClr val="000000"/>
                </a:solidFill>
                <a:latin typeface="Calibri"/>
              </a:defRPr>
            </a:pPr>
            <a:endParaRPr lang="en-US"/>
          </a:p>
        </c:txPr>
        <c:crossAx val="58763046"/>
        <c:crosses val="autoZero"/>
        <c:crossBetween val="between"/>
      </c:valAx>
      <c:spPr>
        <a:noFill/>
        <a:ln w="0">
          <a:noFill/>
        </a:ln>
      </c:spPr>
    </c:plotArea>
    <c:legend>
      <c:legendPos val="r"/>
      <c:overlay val="0"/>
      <c:spPr>
        <a:noFill/>
        <a:ln w="0">
          <a:noFill/>
        </a:ln>
      </c:spPr>
      <c:txPr>
        <a:bodyPr/>
        <a:lstStyle/>
        <a:p>
          <a:pPr>
            <a:defRPr sz="1000" b="0" strike="noStrike" spc="-1">
              <a:solidFill>
                <a:srgbClr val="000000"/>
              </a:solidFill>
              <a:latin typeface="Calibri"/>
            </a:defRPr>
          </a:pPr>
          <a:endParaRPr lang="en-US"/>
        </a:p>
      </c:txPr>
    </c:legend>
    <c:plotVisOnly val="1"/>
    <c:dispBlanksAs val="gap"/>
    <c:showDLblsOverMax val="1"/>
  </c:chart>
  <c:spPr>
    <a:solidFill>
      <a:srgbClr val="FFFFFF"/>
    </a:solidFill>
    <a:ln w="9360">
      <a:solidFill>
        <a:srgbClr val="D9D9D9"/>
      </a:solidFill>
      <a:round/>
    </a:ln>
  </c:spPr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0</xdr:colOff>
      <xdr:row>3</xdr:row>
      <xdr:rowOff>131040</xdr:rowOff>
    </xdr:from>
    <xdr:to>
      <xdr:col>22</xdr:col>
      <xdr:colOff>295200</xdr:colOff>
      <xdr:row>33</xdr:row>
      <xdr:rowOff>175320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0</xdr:colOff>
      <xdr:row>3</xdr:row>
      <xdr:rowOff>131040</xdr:rowOff>
    </xdr:from>
    <xdr:to>
      <xdr:col>22</xdr:col>
      <xdr:colOff>295200</xdr:colOff>
      <xdr:row>33</xdr:row>
      <xdr:rowOff>175320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0</xdr:colOff>
      <xdr:row>3</xdr:row>
      <xdr:rowOff>131040</xdr:rowOff>
    </xdr:from>
    <xdr:to>
      <xdr:col>21</xdr:col>
      <xdr:colOff>295200</xdr:colOff>
      <xdr:row>33</xdr:row>
      <xdr:rowOff>175320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1B2A4A"/>
  </sheetPr>
  <dimension ref="A1:E55"/>
  <sheetViews>
    <sheetView tabSelected="1" zoomScaleNormal="100" workbookViewId="0">
      <selection activeCell="B1" sqref="B1:D1"/>
    </sheetView>
  </sheetViews>
  <sheetFormatPr defaultColWidth="8.6640625" defaultRowHeight="14.4" x14ac:dyDescent="0.3"/>
  <cols>
    <col min="1" max="1" width="3" customWidth="1"/>
    <col min="2" max="2" width="5" customWidth="1"/>
    <col min="3" max="3" width="75" customWidth="1"/>
    <col min="4" max="4" width="40" customWidth="1"/>
    <col min="5" max="5" width="55" customWidth="1"/>
  </cols>
  <sheetData>
    <row r="1" spans="1:5" ht="21" x14ac:dyDescent="0.4">
      <c r="A1" s="15"/>
      <c r="B1" s="54" t="s">
        <v>183</v>
      </c>
      <c r="C1" s="54"/>
      <c r="D1" s="54"/>
      <c r="E1" s="15"/>
    </row>
    <row r="2" spans="1:5" ht="19.5" customHeight="1" x14ac:dyDescent="0.4">
      <c r="A2" s="15"/>
      <c r="B2" s="14" t="s">
        <v>0</v>
      </c>
      <c r="C2" s="14"/>
      <c r="D2" s="14"/>
      <c r="E2" s="15"/>
    </row>
    <row r="3" spans="1:5" ht="15" customHeight="1" x14ac:dyDescent="0.3">
      <c r="A3" s="15"/>
      <c r="B3" s="13" t="s">
        <v>1</v>
      </c>
      <c r="C3" s="13"/>
      <c r="D3" s="13"/>
      <c r="E3" s="15"/>
    </row>
    <row r="4" spans="1:5" ht="15" customHeight="1" x14ac:dyDescent="0.3">
      <c r="A4" s="15"/>
      <c r="B4" s="15"/>
      <c r="C4" s="15"/>
      <c r="D4" s="15"/>
      <c r="E4" s="15"/>
    </row>
    <row r="5" spans="1:5" ht="15" customHeight="1" x14ac:dyDescent="0.3">
      <c r="A5" s="15"/>
      <c r="B5" s="12" t="s">
        <v>2</v>
      </c>
      <c r="C5" s="12"/>
      <c r="D5" s="12"/>
      <c r="E5" s="15"/>
    </row>
    <row r="6" spans="1:5" ht="15" customHeight="1" x14ac:dyDescent="0.3">
      <c r="A6" s="15"/>
      <c r="B6" s="11" t="s">
        <v>3</v>
      </c>
      <c r="C6" s="11"/>
      <c r="D6" s="11"/>
      <c r="E6" s="15"/>
    </row>
    <row r="7" spans="1:5" ht="15" customHeight="1" x14ac:dyDescent="0.3">
      <c r="A7" s="15"/>
      <c r="B7" s="10" t="s">
        <v>4</v>
      </c>
      <c r="C7" s="10"/>
      <c r="D7" s="10"/>
      <c r="E7" s="15"/>
    </row>
    <row r="8" spans="1:5" ht="15" customHeight="1" x14ac:dyDescent="0.3">
      <c r="A8" s="15"/>
      <c r="B8" s="15"/>
      <c r="C8" s="15"/>
      <c r="D8" s="15"/>
      <c r="E8" s="15"/>
    </row>
    <row r="9" spans="1:5" ht="15" customHeight="1" x14ac:dyDescent="0.3">
      <c r="A9" s="15"/>
      <c r="B9" s="9" t="s">
        <v>5</v>
      </c>
      <c r="C9" s="9"/>
      <c r="D9" s="9"/>
      <c r="E9" s="15"/>
    </row>
    <row r="10" spans="1:5" ht="15" customHeight="1" x14ac:dyDescent="0.3">
      <c r="A10" s="15"/>
      <c r="B10" s="15"/>
      <c r="C10" s="15"/>
      <c r="D10" s="15"/>
      <c r="E10" s="15"/>
    </row>
    <row r="11" spans="1:5" ht="15" customHeight="1" x14ac:dyDescent="0.3">
      <c r="A11" s="15"/>
      <c r="B11" s="17" t="s">
        <v>6</v>
      </c>
      <c r="C11" s="16" t="s">
        <v>7</v>
      </c>
      <c r="D11" s="15"/>
      <c r="E11" s="15"/>
    </row>
    <row r="12" spans="1:5" ht="15" customHeight="1" x14ac:dyDescent="0.3">
      <c r="A12" s="15"/>
      <c r="B12" s="17" t="s">
        <v>8</v>
      </c>
      <c r="C12" s="16" t="s">
        <v>9</v>
      </c>
      <c r="D12" s="15"/>
      <c r="E12" s="15"/>
    </row>
    <row r="13" spans="1:5" ht="15" customHeight="1" x14ac:dyDescent="0.3">
      <c r="A13" s="15"/>
      <c r="B13" s="17" t="s">
        <v>10</v>
      </c>
      <c r="C13" s="16" t="s">
        <v>11</v>
      </c>
      <c r="D13" s="15"/>
      <c r="E13" s="15"/>
    </row>
    <row r="14" spans="1:5" ht="15" customHeight="1" x14ac:dyDescent="0.3">
      <c r="A14" s="15"/>
      <c r="B14" s="17" t="s">
        <v>12</v>
      </c>
      <c r="C14" s="16" t="s">
        <v>13</v>
      </c>
      <c r="D14" s="15"/>
      <c r="E14" s="15"/>
    </row>
    <row r="15" spans="1:5" ht="15" customHeight="1" x14ac:dyDescent="0.3">
      <c r="A15" s="15"/>
      <c r="B15" s="17" t="s">
        <v>14</v>
      </c>
      <c r="C15" s="16" t="s">
        <v>15</v>
      </c>
      <c r="D15" s="15"/>
      <c r="E15" s="15"/>
    </row>
    <row r="16" spans="1:5" ht="15" customHeight="1" x14ac:dyDescent="0.3">
      <c r="A16" s="15"/>
      <c r="B16" s="15"/>
      <c r="C16" s="15"/>
      <c r="D16" s="15"/>
      <c r="E16" s="15"/>
    </row>
    <row r="17" spans="1:5" ht="15" customHeight="1" x14ac:dyDescent="0.3">
      <c r="A17" s="15"/>
      <c r="B17" s="9" t="s">
        <v>16</v>
      </c>
      <c r="C17" s="9"/>
      <c r="D17" s="9"/>
      <c r="E17" s="15"/>
    </row>
    <row r="18" spans="1:5" ht="15" customHeight="1" x14ac:dyDescent="0.3">
      <c r="A18" s="15"/>
      <c r="B18" s="8" t="s">
        <v>17</v>
      </c>
      <c r="C18" s="8"/>
      <c r="D18" s="8"/>
      <c r="E18" s="15"/>
    </row>
    <row r="19" spans="1:5" ht="15" customHeight="1" x14ac:dyDescent="0.3">
      <c r="A19" s="15"/>
      <c r="B19" s="15"/>
      <c r="C19" s="15"/>
      <c r="D19" s="15"/>
      <c r="E19" s="15"/>
    </row>
    <row r="20" spans="1:5" ht="15" customHeight="1" x14ac:dyDescent="0.3">
      <c r="A20" s="15"/>
      <c r="B20" s="17" t="s">
        <v>6</v>
      </c>
      <c r="C20" s="16" t="s">
        <v>18</v>
      </c>
      <c r="D20" s="15"/>
      <c r="E20" s="15"/>
    </row>
    <row r="21" spans="1:5" ht="15" customHeight="1" x14ac:dyDescent="0.3">
      <c r="A21" s="15"/>
      <c r="B21" s="17" t="s">
        <v>8</v>
      </c>
      <c r="C21" s="16" t="s">
        <v>19</v>
      </c>
      <c r="D21" s="15"/>
      <c r="E21" s="15"/>
    </row>
    <row r="22" spans="1:5" ht="15" customHeight="1" x14ac:dyDescent="0.3">
      <c r="A22" s="15"/>
      <c r="B22" s="17"/>
      <c r="C22" s="18" t="s">
        <v>20</v>
      </c>
      <c r="D22" s="15"/>
      <c r="E22" s="15"/>
    </row>
    <row r="23" spans="1:5" ht="15" customHeight="1" x14ac:dyDescent="0.3">
      <c r="A23" s="15"/>
      <c r="B23" s="17" t="s">
        <v>10</v>
      </c>
      <c r="C23" s="16" t="s">
        <v>21</v>
      </c>
      <c r="D23" s="15"/>
      <c r="E23" s="15"/>
    </row>
    <row r="24" spans="1:5" ht="15" customHeight="1" x14ac:dyDescent="0.3">
      <c r="A24" s="15"/>
      <c r="B24" s="17" t="s">
        <v>12</v>
      </c>
      <c r="C24" s="16" t="s">
        <v>22</v>
      </c>
      <c r="D24" s="15"/>
      <c r="E24" s="15"/>
    </row>
    <row r="25" spans="1:5" ht="15" customHeight="1" x14ac:dyDescent="0.3">
      <c r="A25" s="15"/>
      <c r="B25" s="17" t="s">
        <v>14</v>
      </c>
      <c r="C25" s="16" t="s">
        <v>23</v>
      </c>
      <c r="D25" s="15"/>
      <c r="E25" s="15"/>
    </row>
    <row r="26" spans="1:5" ht="15" customHeight="1" x14ac:dyDescent="0.3">
      <c r="A26" s="15"/>
      <c r="B26" s="17" t="s">
        <v>24</v>
      </c>
      <c r="C26" s="16" t="s">
        <v>25</v>
      </c>
      <c r="D26" s="15"/>
      <c r="E26" s="15"/>
    </row>
    <row r="27" spans="1:5" ht="15" customHeight="1" x14ac:dyDescent="0.3">
      <c r="A27" s="15"/>
      <c r="B27" s="15"/>
      <c r="C27" s="15"/>
      <c r="D27" s="15"/>
      <c r="E27" s="15"/>
    </row>
    <row r="28" spans="1:5" ht="15" customHeight="1" x14ac:dyDescent="0.3">
      <c r="A28" s="15"/>
      <c r="B28" s="7" t="s">
        <v>26</v>
      </c>
      <c r="C28" s="7"/>
      <c r="D28" s="7"/>
      <c r="E28" s="15"/>
    </row>
    <row r="29" spans="1:5" ht="15" customHeight="1" x14ac:dyDescent="0.3">
      <c r="A29" s="15"/>
      <c r="B29" s="6" t="s">
        <v>27</v>
      </c>
      <c r="C29" s="6"/>
      <c r="D29" s="6"/>
      <c r="E29" s="15"/>
    </row>
    <row r="30" spans="1:5" ht="15" customHeight="1" x14ac:dyDescent="0.3">
      <c r="A30" s="15"/>
      <c r="B30" s="6" t="s">
        <v>28</v>
      </c>
      <c r="C30" s="6"/>
      <c r="D30" s="6"/>
      <c r="E30" s="15"/>
    </row>
    <row r="31" spans="1:5" ht="15" customHeight="1" x14ac:dyDescent="0.3">
      <c r="A31" s="15"/>
      <c r="B31" s="5" t="s">
        <v>29</v>
      </c>
      <c r="C31" s="5"/>
      <c r="D31" s="5"/>
      <c r="E31" s="15"/>
    </row>
    <row r="32" spans="1:5" ht="15" customHeight="1" x14ac:dyDescent="0.3">
      <c r="A32" s="15"/>
      <c r="B32" s="4" t="s">
        <v>30</v>
      </c>
      <c r="C32" s="4"/>
      <c r="D32" s="4"/>
      <c r="E32" s="15"/>
    </row>
    <row r="33" spans="1:5" ht="39.75" customHeight="1" x14ac:dyDescent="0.3">
      <c r="A33" s="15"/>
      <c r="B33" s="3" t="s">
        <v>31</v>
      </c>
      <c r="C33" s="3"/>
      <c r="D33" s="3"/>
      <c r="E33" s="15"/>
    </row>
    <row r="34" spans="1:5" ht="15" customHeight="1" x14ac:dyDescent="0.3">
      <c r="A34" s="15"/>
      <c r="B34" s="15"/>
      <c r="C34" s="15"/>
      <c r="D34" s="15"/>
      <c r="E34" s="15"/>
    </row>
    <row r="35" spans="1:5" ht="15" customHeight="1" x14ac:dyDescent="0.3">
      <c r="A35" s="15"/>
      <c r="B35" s="12" t="s">
        <v>32</v>
      </c>
      <c r="C35" s="12"/>
      <c r="D35" s="12"/>
      <c r="E35" s="15"/>
    </row>
    <row r="36" spans="1:5" ht="15" customHeight="1" x14ac:dyDescent="0.3">
      <c r="A36" s="15"/>
      <c r="B36" s="19" t="s">
        <v>33</v>
      </c>
      <c r="C36" s="19" t="s">
        <v>34</v>
      </c>
      <c r="D36" s="19" t="s">
        <v>35</v>
      </c>
      <c r="E36" s="19" t="s">
        <v>36</v>
      </c>
    </row>
    <row r="37" spans="1:5" ht="15" customHeight="1" x14ac:dyDescent="0.3">
      <c r="A37" s="15"/>
      <c r="B37" s="20" t="s">
        <v>37</v>
      </c>
      <c r="C37" s="20" t="s">
        <v>38</v>
      </c>
      <c r="D37" s="20" t="s">
        <v>39</v>
      </c>
      <c r="E37" s="21" t="s">
        <v>20</v>
      </c>
    </row>
    <row r="38" spans="1:5" ht="15" customHeight="1" x14ac:dyDescent="0.3">
      <c r="A38" s="15"/>
      <c r="B38" s="22" t="s">
        <v>40</v>
      </c>
      <c r="C38" s="22" t="s">
        <v>41</v>
      </c>
      <c r="D38" s="22" t="s">
        <v>39</v>
      </c>
      <c r="E38" s="23" t="s">
        <v>42</v>
      </c>
    </row>
    <row r="39" spans="1:5" ht="15" customHeight="1" x14ac:dyDescent="0.3">
      <c r="A39" s="15"/>
      <c r="B39" s="20" t="s">
        <v>43</v>
      </c>
      <c r="C39" s="20" t="s">
        <v>44</v>
      </c>
      <c r="D39" s="20" t="s">
        <v>45</v>
      </c>
      <c r="E39" s="21" t="s">
        <v>46</v>
      </c>
    </row>
    <row r="40" spans="1:5" ht="15" customHeight="1" x14ac:dyDescent="0.3">
      <c r="A40" s="15"/>
      <c r="B40" s="22" t="s">
        <v>47</v>
      </c>
      <c r="C40" s="22" t="s">
        <v>48</v>
      </c>
      <c r="D40" s="22" t="s">
        <v>39</v>
      </c>
      <c r="E40" s="23" t="s">
        <v>49</v>
      </c>
    </row>
    <row r="41" spans="1:5" ht="15" customHeight="1" x14ac:dyDescent="0.3">
      <c r="A41" s="15"/>
      <c r="B41" s="20" t="s">
        <v>50</v>
      </c>
      <c r="C41" s="20" t="s">
        <v>51</v>
      </c>
      <c r="D41" s="20" t="s">
        <v>52</v>
      </c>
      <c r="E41" s="21" t="s">
        <v>53</v>
      </c>
    </row>
    <row r="42" spans="1:5" ht="15" customHeight="1" x14ac:dyDescent="0.3">
      <c r="A42" s="15"/>
      <c r="B42" s="22" t="s">
        <v>54</v>
      </c>
      <c r="C42" s="22" t="s">
        <v>55</v>
      </c>
      <c r="D42" s="22" t="s">
        <v>56</v>
      </c>
      <c r="E42" s="23" t="s">
        <v>57</v>
      </c>
    </row>
    <row r="43" spans="1:5" ht="15" customHeight="1" x14ac:dyDescent="0.3">
      <c r="A43" s="15"/>
      <c r="B43" s="20" t="s">
        <v>58</v>
      </c>
      <c r="C43" s="20" t="s">
        <v>59</v>
      </c>
      <c r="D43" s="20" t="s">
        <v>39</v>
      </c>
      <c r="E43" s="21" t="s">
        <v>60</v>
      </c>
    </row>
    <row r="44" spans="1:5" ht="15" customHeight="1" x14ac:dyDescent="0.3">
      <c r="A44" s="15"/>
      <c r="B44" s="22" t="s">
        <v>61</v>
      </c>
      <c r="C44" s="22" t="s">
        <v>62</v>
      </c>
      <c r="D44" s="22" t="s">
        <v>56</v>
      </c>
      <c r="E44" s="23" t="s">
        <v>63</v>
      </c>
    </row>
    <row r="45" spans="1:5" ht="15" customHeight="1" x14ac:dyDescent="0.3">
      <c r="A45" s="15"/>
      <c r="B45" s="20" t="s">
        <v>64</v>
      </c>
      <c r="C45" s="20" t="s">
        <v>65</v>
      </c>
      <c r="D45" s="20" t="s">
        <v>39</v>
      </c>
      <c r="E45" s="21" t="s">
        <v>66</v>
      </c>
    </row>
    <row r="46" spans="1:5" ht="15" customHeight="1" x14ac:dyDescent="0.3">
      <c r="A46" s="15"/>
      <c r="B46" s="22" t="s">
        <v>67</v>
      </c>
      <c r="C46" s="22" t="s">
        <v>68</v>
      </c>
      <c r="D46" s="22" t="s">
        <v>39</v>
      </c>
      <c r="E46" s="23" t="s">
        <v>69</v>
      </c>
    </row>
    <row r="47" spans="1:5" ht="15" customHeight="1" x14ac:dyDescent="0.3">
      <c r="A47" s="15"/>
      <c r="B47" s="15"/>
      <c r="C47" s="15"/>
      <c r="D47" s="15"/>
      <c r="E47" s="15"/>
    </row>
    <row r="48" spans="1:5" ht="15" customHeight="1" x14ac:dyDescent="0.3">
      <c r="A48" s="15"/>
      <c r="B48" s="12" t="s">
        <v>70</v>
      </c>
      <c r="C48" s="12"/>
      <c r="D48" s="12"/>
      <c r="E48" s="15"/>
    </row>
    <row r="49" spans="1:5" ht="15" customHeight="1" x14ac:dyDescent="0.3">
      <c r="A49" s="15"/>
      <c r="B49" s="24" t="s">
        <v>71</v>
      </c>
      <c r="C49" s="16" t="s">
        <v>72</v>
      </c>
      <c r="D49" s="15"/>
      <c r="E49" s="15"/>
    </row>
    <row r="50" spans="1:5" ht="15" customHeight="1" x14ac:dyDescent="0.3">
      <c r="A50" s="15"/>
      <c r="B50" s="24" t="s">
        <v>71</v>
      </c>
      <c r="C50" s="16" t="s">
        <v>73</v>
      </c>
      <c r="D50" s="15"/>
      <c r="E50" s="15"/>
    </row>
    <row r="51" spans="1:5" ht="15" customHeight="1" x14ac:dyDescent="0.3">
      <c r="A51" s="15"/>
      <c r="B51" s="24" t="s">
        <v>71</v>
      </c>
      <c r="C51" s="16" t="s">
        <v>74</v>
      </c>
      <c r="D51" s="15"/>
      <c r="E51" s="15"/>
    </row>
    <row r="52" spans="1:5" ht="15" customHeight="1" x14ac:dyDescent="0.3">
      <c r="A52" s="15"/>
      <c r="B52" s="24" t="s">
        <v>71</v>
      </c>
      <c r="C52" s="16" t="s">
        <v>75</v>
      </c>
      <c r="D52" s="15"/>
      <c r="E52" s="15"/>
    </row>
    <row r="53" spans="1:5" ht="15" customHeight="1" x14ac:dyDescent="0.3">
      <c r="A53" s="15"/>
      <c r="B53" s="24" t="s">
        <v>71</v>
      </c>
      <c r="C53" s="16" t="s">
        <v>76</v>
      </c>
      <c r="D53" s="15"/>
      <c r="E53" s="15"/>
    </row>
    <row r="54" spans="1:5" ht="15" customHeight="1" x14ac:dyDescent="0.3">
      <c r="A54" s="15"/>
      <c r="B54" s="15"/>
      <c r="C54" s="15"/>
      <c r="D54" s="15"/>
      <c r="E54" s="15"/>
    </row>
    <row r="55" spans="1:5" ht="15" customHeight="1" x14ac:dyDescent="0.3">
      <c r="A55" s="15"/>
      <c r="B55" s="15"/>
      <c r="C55" s="15"/>
      <c r="D55" s="15"/>
      <c r="E55" s="15"/>
    </row>
  </sheetData>
  <mergeCells count="17">
    <mergeCell ref="B48:D48"/>
    <mergeCell ref="B1:D1"/>
    <mergeCell ref="B30:D30"/>
    <mergeCell ref="B31:D31"/>
    <mergeCell ref="B32:D32"/>
    <mergeCell ref="B33:D33"/>
    <mergeCell ref="B35:D35"/>
    <mergeCell ref="B9:D9"/>
    <mergeCell ref="B17:D17"/>
    <mergeCell ref="B18:D18"/>
    <mergeCell ref="B28:D28"/>
    <mergeCell ref="B29:D29"/>
    <mergeCell ref="B2:D2"/>
    <mergeCell ref="B3:D3"/>
    <mergeCell ref="B5:D5"/>
    <mergeCell ref="B6:D6"/>
    <mergeCell ref="B7:D7"/>
  </mergeCells>
  <pageMargins left="0.75" right="0.75" top="1" bottom="1" header="0.511811023622047" footer="0.511811023622047"/>
  <pageSetup paperSize="9"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2A7B88"/>
  </sheetPr>
  <dimension ref="B2:E133"/>
  <sheetViews>
    <sheetView zoomScaleNormal="100" workbookViewId="0">
      <pane xSplit="1" ySplit="5" topLeftCell="B13" activePane="bottomRight" state="frozen"/>
      <selection pane="topRight" activeCell="B1" sqref="B1"/>
      <selection pane="bottomLeft" activeCell="A6" sqref="A6"/>
      <selection pane="bottomRight" activeCell="E1" sqref="E1:E1048576"/>
    </sheetView>
  </sheetViews>
  <sheetFormatPr defaultColWidth="8.6640625" defaultRowHeight="14.4" x14ac:dyDescent="0.3"/>
  <cols>
    <col min="1" max="1" width="3" customWidth="1"/>
    <col min="2" max="2" width="16" customWidth="1"/>
    <col min="3" max="3" width="9.21875" bestFit="1" customWidth="1"/>
    <col min="4" max="4" width="13.21875" bestFit="1" customWidth="1"/>
    <col min="5" max="5" width="10.109375" bestFit="1" customWidth="1"/>
  </cols>
  <sheetData>
    <row r="2" spans="2:5" ht="19.5" customHeight="1" x14ac:dyDescent="0.4">
      <c r="B2" s="2" t="s">
        <v>77</v>
      </c>
      <c r="C2" s="2"/>
      <c r="D2" s="2"/>
      <c r="E2" s="2"/>
    </row>
    <row r="3" spans="2:5" ht="15" customHeight="1" x14ac:dyDescent="0.3">
      <c r="B3" s="1" t="s">
        <v>78</v>
      </c>
      <c r="C3" s="1"/>
      <c r="D3" s="1"/>
      <c r="E3" s="1"/>
    </row>
    <row r="5" spans="2:5" ht="15" customHeight="1" x14ac:dyDescent="0.3">
      <c r="B5" s="19" t="s">
        <v>79</v>
      </c>
      <c r="C5" s="19" t="s">
        <v>80</v>
      </c>
      <c r="D5" s="19" t="s">
        <v>81</v>
      </c>
      <c r="E5" s="19" t="s">
        <v>82</v>
      </c>
    </row>
    <row r="6" spans="2:5" ht="15" customHeight="1" x14ac:dyDescent="0.3">
      <c r="B6" s="25">
        <v>42005</v>
      </c>
      <c r="C6" s="26">
        <v>5.7</v>
      </c>
      <c r="D6" s="27"/>
      <c r="E6" s="27"/>
    </row>
    <row r="7" spans="2:5" ht="15" customHeight="1" x14ac:dyDescent="0.3">
      <c r="B7" s="28">
        <v>42036</v>
      </c>
      <c r="C7" s="29">
        <v>5.5</v>
      </c>
      <c r="D7" s="30"/>
      <c r="E7" s="30"/>
    </row>
    <row r="8" spans="2:5" ht="15" customHeight="1" x14ac:dyDescent="0.3">
      <c r="B8" s="25">
        <v>42064</v>
      </c>
      <c r="C8" s="26">
        <v>5.5</v>
      </c>
      <c r="D8" s="27"/>
      <c r="E8" s="26">
        <f t="shared" ref="E8:E39" si="0">AVERAGE(C6:C8)</f>
        <v>5.5666666666666664</v>
      </c>
    </row>
    <row r="9" spans="2:5" ht="15" customHeight="1" x14ac:dyDescent="0.3">
      <c r="B9" s="28">
        <v>42095</v>
      </c>
      <c r="C9" s="29">
        <v>5.4</v>
      </c>
      <c r="D9" s="30"/>
      <c r="E9" s="29">
        <f t="shared" si="0"/>
        <v>5.4666666666666659</v>
      </c>
    </row>
    <row r="10" spans="2:5" ht="15" customHeight="1" x14ac:dyDescent="0.3">
      <c r="B10" s="25">
        <v>42125</v>
      </c>
      <c r="C10" s="26">
        <v>5.5</v>
      </c>
      <c r="D10" s="27"/>
      <c r="E10" s="26">
        <f t="shared" si="0"/>
        <v>5.4666666666666659</v>
      </c>
    </row>
    <row r="11" spans="2:5" ht="15" customHeight="1" x14ac:dyDescent="0.3">
      <c r="B11" s="28">
        <v>42156</v>
      </c>
      <c r="C11" s="29">
        <v>5.3</v>
      </c>
      <c r="D11" s="30"/>
      <c r="E11" s="29">
        <f t="shared" si="0"/>
        <v>5.3999999999999995</v>
      </c>
    </row>
    <row r="12" spans="2:5" ht="15" customHeight="1" x14ac:dyDescent="0.3">
      <c r="B12" s="25">
        <v>42186</v>
      </c>
      <c r="C12" s="26">
        <v>5.3</v>
      </c>
      <c r="D12" s="27"/>
      <c r="E12" s="26">
        <f t="shared" si="0"/>
        <v>5.3666666666666671</v>
      </c>
    </row>
    <row r="13" spans="2:5" ht="15" customHeight="1" x14ac:dyDescent="0.3">
      <c r="B13" s="28">
        <v>42217</v>
      </c>
      <c r="C13" s="29">
        <v>5.0999999999999996</v>
      </c>
      <c r="D13" s="30"/>
      <c r="E13" s="29">
        <f t="shared" si="0"/>
        <v>5.2333333333333334</v>
      </c>
    </row>
    <row r="14" spans="2:5" ht="15" customHeight="1" x14ac:dyDescent="0.3">
      <c r="B14" s="25">
        <v>42248</v>
      </c>
      <c r="C14" s="26">
        <v>5.0999999999999996</v>
      </c>
      <c r="D14" s="27"/>
      <c r="E14" s="26">
        <f t="shared" si="0"/>
        <v>5.1666666666666661</v>
      </c>
    </row>
    <row r="15" spans="2:5" ht="15" customHeight="1" x14ac:dyDescent="0.3">
      <c r="B15" s="28">
        <v>42278</v>
      </c>
      <c r="C15" s="29">
        <v>5</v>
      </c>
      <c r="D15" s="30"/>
      <c r="E15" s="29">
        <f t="shared" si="0"/>
        <v>5.0666666666666664</v>
      </c>
    </row>
    <row r="16" spans="2:5" ht="15" customHeight="1" x14ac:dyDescent="0.3">
      <c r="B16" s="25">
        <v>42309</v>
      </c>
      <c r="C16" s="26">
        <v>5</v>
      </c>
      <c r="D16" s="27"/>
      <c r="E16" s="26">
        <f t="shared" si="0"/>
        <v>5.0333333333333332</v>
      </c>
    </row>
    <row r="17" spans="2:5" ht="15" customHeight="1" x14ac:dyDescent="0.3">
      <c r="B17" s="28">
        <v>42339</v>
      </c>
      <c r="C17" s="29">
        <v>5</v>
      </c>
      <c r="D17" s="30"/>
      <c r="E17" s="29">
        <f t="shared" si="0"/>
        <v>5</v>
      </c>
    </row>
    <row r="18" spans="2:5" ht="15" customHeight="1" x14ac:dyDescent="0.3">
      <c r="B18" s="25">
        <v>42370</v>
      </c>
      <c r="C18" s="26">
        <v>4.9000000000000004</v>
      </c>
      <c r="D18" s="31">
        <f t="shared" ref="D18:D49" si="1">C18-C6</f>
        <v>-0.79999999999999982</v>
      </c>
      <c r="E18" s="26">
        <f t="shared" si="0"/>
        <v>4.9666666666666668</v>
      </c>
    </row>
    <row r="19" spans="2:5" ht="15" customHeight="1" x14ac:dyDescent="0.3">
      <c r="B19" s="28">
        <v>42401</v>
      </c>
      <c r="C19" s="29">
        <v>4.9000000000000004</v>
      </c>
      <c r="D19" s="32">
        <f t="shared" si="1"/>
        <v>-0.59999999999999964</v>
      </c>
      <c r="E19" s="29">
        <f t="shared" si="0"/>
        <v>4.9333333333333336</v>
      </c>
    </row>
    <row r="20" spans="2:5" ht="15" customHeight="1" x14ac:dyDescent="0.3">
      <c r="B20" s="25">
        <v>42430</v>
      </c>
      <c r="C20" s="26">
        <v>5</v>
      </c>
      <c r="D20" s="31">
        <f t="shared" si="1"/>
        <v>-0.5</v>
      </c>
      <c r="E20" s="26">
        <f t="shared" si="0"/>
        <v>4.9333333333333336</v>
      </c>
    </row>
    <row r="21" spans="2:5" ht="15" customHeight="1" x14ac:dyDescent="0.3">
      <c r="B21" s="28">
        <v>42461</v>
      </c>
      <c r="C21" s="29">
        <v>5</v>
      </c>
      <c r="D21" s="32">
        <f t="shared" si="1"/>
        <v>-0.40000000000000036</v>
      </c>
      <c r="E21" s="29">
        <f t="shared" si="0"/>
        <v>4.9666666666666668</v>
      </c>
    </row>
    <row r="22" spans="2:5" ht="15" customHeight="1" x14ac:dyDescent="0.3">
      <c r="B22" s="25">
        <v>42491</v>
      </c>
      <c r="C22" s="26">
        <v>4.7</v>
      </c>
      <c r="D22" s="31">
        <f t="shared" si="1"/>
        <v>-0.79999999999999982</v>
      </c>
      <c r="E22" s="26">
        <f t="shared" si="0"/>
        <v>4.8999999999999995</v>
      </c>
    </row>
    <row r="23" spans="2:5" ht="15" customHeight="1" x14ac:dyDescent="0.3">
      <c r="B23" s="28">
        <v>42522</v>
      </c>
      <c r="C23" s="29">
        <v>4.9000000000000004</v>
      </c>
      <c r="D23" s="32">
        <f t="shared" si="1"/>
        <v>-0.39999999999999947</v>
      </c>
      <c r="E23" s="29">
        <f t="shared" si="0"/>
        <v>4.8666666666666663</v>
      </c>
    </row>
    <row r="24" spans="2:5" ht="15" customHeight="1" x14ac:dyDescent="0.3">
      <c r="B24" s="25">
        <v>42552</v>
      </c>
      <c r="C24" s="26">
        <v>4.9000000000000004</v>
      </c>
      <c r="D24" s="31">
        <f t="shared" si="1"/>
        <v>-0.39999999999999947</v>
      </c>
      <c r="E24" s="26">
        <f t="shared" si="0"/>
        <v>4.8333333333333339</v>
      </c>
    </row>
    <row r="25" spans="2:5" ht="15" customHeight="1" x14ac:dyDescent="0.3">
      <c r="B25" s="28">
        <v>42583</v>
      </c>
      <c r="C25" s="29">
        <v>4.9000000000000004</v>
      </c>
      <c r="D25" s="32">
        <f t="shared" si="1"/>
        <v>-0.19999999999999929</v>
      </c>
      <c r="E25" s="29">
        <f t="shared" si="0"/>
        <v>4.9000000000000004</v>
      </c>
    </row>
    <row r="26" spans="2:5" ht="15" customHeight="1" x14ac:dyDescent="0.3">
      <c r="B26" s="25">
        <v>42614</v>
      </c>
      <c r="C26" s="26">
        <v>5</v>
      </c>
      <c r="D26" s="31">
        <f t="shared" si="1"/>
        <v>-9.9999999999999645E-2</v>
      </c>
      <c r="E26" s="26">
        <f t="shared" si="0"/>
        <v>4.9333333333333336</v>
      </c>
    </row>
    <row r="27" spans="2:5" ht="15" customHeight="1" x14ac:dyDescent="0.3">
      <c r="B27" s="28">
        <v>42644</v>
      </c>
      <c r="C27" s="29">
        <v>4.9000000000000004</v>
      </c>
      <c r="D27" s="32">
        <f t="shared" si="1"/>
        <v>-9.9999999999999645E-2</v>
      </c>
      <c r="E27" s="29">
        <f t="shared" si="0"/>
        <v>4.9333333333333336</v>
      </c>
    </row>
    <row r="28" spans="2:5" ht="15" customHeight="1" x14ac:dyDescent="0.3">
      <c r="B28" s="25">
        <v>42675</v>
      </c>
      <c r="C28" s="26">
        <v>4.5999999999999996</v>
      </c>
      <c r="D28" s="31">
        <f t="shared" si="1"/>
        <v>-0.40000000000000036</v>
      </c>
      <c r="E28" s="26">
        <f t="shared" si="0"/>
        <v>4.833333333333333</v>
      </c>
    </row>
    <row r="29" spans="2:5" ht="15" customHeight="1" x14ac:dyDescent="0.3">
      <c r="B29" s="28">
        <v>42705</v>
      </c>
      <c r="C29" s="29">
        <v>4.7</v>
      </c>
      <c r="D29" s="32">
        <f t="shared" si="1"/>
        <v>-0.29999999999999982</v>
      </c>
      <c r="E29" s="29">
        <f t="shared" si="0"/>
        <v>4.7333333333333334</v>
      </c>
    </row>
    <row r="30" spans="2:5" ht="15" customHeight="1" x14ac:dyDescent="0.3">
      <c r="B30" s="25">
        <v>42736</v>
      </c>
      <c r="C30" s="26">
        <v>4.8</v>
      </c>
      <c r="D30" s="31">
        <f t="shared" si="1"/>
        <v>-0.10000000000000053</v>
      </c>
      <c r="E30" s="26">
        <f t="shared" si="0"/>
        <v>4.7</v>
      </c>
    </row>
    <row r="31" spans="2:5" ht="15" customHeight="1" x14ac:dyDescent="0.3">
      <c r="B31" s="28">
        <v>42767</v>
      </c>
      <c r="C31" s="29">
        <v>4.7</v>
      </c>
      <c r="D31" s="32">
        <f t="shared" si="1"/>
        <v>-0.20000000000000018</v>
      </c>
      <c r="E31" s="29">
        <f t="shared" si="0"/>
        <v>4.7333333333333334</v>
      </c>
    </row>
    <row r="32" spans="2:5" ht="15" customHeight="1" x14ac:dyDescent="0.3">
      <c r="B32" s="25">
        <v>42795</v>
      </c>
      <c r="C32" s="26">
        <v>4.5</v>
      </c>
      <c r="D32" s="31">
        <f t="shared" si="1"/>
        <v>-0.5</v>
      </c>
      <c r="E32" s="26">
        <f t="shared" si="0"/>
        <v>4.666666666666667</v>
      </c>
    </row>
    <row r="33" spans="2:5" ht="15" customHeight="1" x14ac:dyDescent="0.3">
      <c r="B33" s="28">
        <v>42826</v>
      </c>
      <c r="C33" s="29">
        <v>4.4000000000000004</v>
      </c>
      <c r="D33" s="32">
        <f t="shared" si="1"/>
        <v>-0.59999999999999964</v>
      </c>
      <c r="E33" s="29">
        <f t="shared" si="0"/>
        <v>4.5333333333333332</v>
      </c>
    </row>
    <row r="34" spans="2:5" ht="15" customHeight="1" x14ac:dyDescent="0.3">
      <c r="B34" s="25">
        <v>42856</v>
      </c>
      <c r="C34" s="26">
        <v>4.3</v>
      </c>
      <c r="D34" s="31">
        <f t="shared" si="1"/>
        <v>-0.40000000000000036</v>
      </c>
      <c r="E34" s="26">
        <f t="shared" si="0"/>
        <v>4.3999999999999995</v>
      </c>
    </row>
    <row r="35" spans="2:5" ht="15" customHeight="1" x14ac:dyDescent="0.3">
      <c r="B35" s="28">
        <v>42887</v>
      </c>
      <c r="C35" s="29">
        <v>4.4000000000000004</v>
      </c>
      <c r="D35" s="32">
        <f t="shared" si="1"/>
        <v>-0.5</v>
      </c>
      <c r="E35" s="29">
        <f t="shared" si="0"/>
        <v>4.3666666666666663</v>
      </c>
    </row>
    <row r="36" spans="2:5" ht="15" customHeight="1" x14ac:dyDescent="0.3">
      <c r="B36" s="25">
        <v>42917</v>
      </c>
      <c r="C36" s="26">
        <v>4.3</v>
      </c>
      <c r="D36" s="31">
        <f t="shared" si="1"/>
        <v>-0.60000000000000053</v>
      </c>
      <c r="E36" s="26">
        <f t="shared" si="0"/>
        <v>4.333333333333333</v>
      </c>
    </row>
    <row r="37" spans="2:5" ht="15" customHeight="1" x14ac:dyDescent="0.3">
      <c r="B37" s="28">
        <v>42948</v>
      </c>
      <c r="C37" s="29">
        <v>4.4000000000000004</v>
      </c>
      <c r="D37" s="32">
        <f t="shared" si="1"/>
        <v>-0.5</v>
      </c>
      <c r="E37" s="29">
        <f t="shared" si="0"/>
        <v>4.3666666666666663</v>
      </c>
    </row>
    <row r="38" spans="2:5" ht="15" customHeight="1" x14ac:dyDescent="0.3">
      <c r="B38" s="25">
        <v>42979</v>
      </c>
      <c r="C38" s="26">
        <v>4.2</v>
      </c>
      <c r="D38" s="31">
        <f t="shared" si="1"/>
        <v>-0.79999999999999982</v>
      </c>
      <c r="E38" s="26">
        <f t="shared" si="0"/>
        <v>4.3</v>
      </c>
    </row>
    <row r="39" spans="2:5" ht="15" customHeight="1" x14ac:dyDescent="0.3">
      <c r="B39" s="28">
        <v>43009</v>
      </c>
      <c r="C39" s="29">
        <v>4.0999999999999996</v>
      </c>
      <c r="D39" s="32">
        <f t="shared" si="1"/>
        <v>-0.80000000000000071</v>
      </c>
      <c r="E39" s="29">
        <f t="shared" si="0"/>
        <v>4.2333333333333334</v>
      </c>
    </row>
    <row r="40" spans="2:5" ht="15" customHeight="1" x14ac:dyDescent="0.3">
      <c r="B40" s="25">
        <v>43040</v>
      </c>
      <c r="C40" s="26">
        <v>4.0999999999999996</v>
      </c>
      <c r="D40" s="31">
        <f t="shared" si="1"/>
        <v>-0.5</v>
      </c>
      <c r="E40" s="26">
        <f t="shared" ref="E40:E71" si="2">AVERAGE(C38:C40)</f>
        <v>4.1333333333333337</v>
      </c>
    </row>
    <row r="41" spans="2:5" ht="15" customHeight="1" x14ac:dyDescent="0.3">
      <c r="B41" s="28">
        <v>43070</v>
      </c>
      <c r="C41" s="29">
        <v>4.0999999999999996</v>
      </c>
      <c r="D41" s="32">
        <f t="shared" si="1"/>
        <v>-0.60000000000000053</v>
      </c>
      <c r="E41" s="29">
        <f t="shared" si="2"/>
        <v>4.0999999999999996</v>
      </c>
    </row>
    <row r="42" spans="2:5" ht="15" customHeight="1" x14ac:dyDescent="0.3">
      <c r="B42" s="25">
        <v>43101</v>
      </c>
      <c r="C42" s="26">
        <v>4.0999999999999996</v>
      </c>
      <c r="D42" s="31">
        <f t="shared" si="1"/>
        <v>-0.70000000000000018</v>
      </c>
      <c r="E42" s="26">
        <f t="shared" si="2"/>
        <v>4.0999999999999996</v>
      </c>
    </row>
    <row r="43" spans="2:5" ht="15" customHeight="1" x14ac:dyDescent="0.3">
      <c r="B43" s="28">
        <v>43132</v>
      </c>
      <c r="C43" s="29">
        <v>4.0999999999999996</v>
      </c>
      <c r="D43" s="32">
        <f t="shared" si="1"/>
        <v>-0.60000000000000053</v>
      </c>
      <c r="E43" s="29">
        <f t="shared" si="2"/>
        <v>4.0999999999999996</v>
      </c>
    </row>
    <row r="44" spans="2:5" ht="15" customHeight="1" x14ac:dyDescent="0.3">
      <c r="B44" s="25">
        <v>43160</v>
      </c>
      <c r="C44" s="26">
        <v>4.0999999999999996</v>
      </c>
      <c r="D44" s="31">
        <f t="shared" si="1"/>
        <v>-0.40000000000000036</v>
      </c>
      <c r="E44" s="26">
        <f t="shared" si="2"/>
        <v>4.0999999999999996</v>
      </c>
    </row>
    <row r="45" spans="2:5" ht="15" customHeight="1" x14ac:dyDescent="0.3">
      <c r="B45" s="28">
        <v>43191</v>
      </c>
      <c r="C45" s="29">
        <v>3.9</v>
      </c>
      <c r="D45" s="32">
        <f t="shared" si="1"/>
        <v>-0.50000000000000044</v>
      </c>
      <c r="E45" s="29">
        <f t="shared" si="2"/>
        <v>4.0333333333333332</v>
      </c>
    </row>
    <row r="46" spans="2:5" ht="15" customHeight="1" x14ac:dyDescent="0.3">
      <c r="B46" s="25">
        <v>43221</v>
      </c>
      <c r="C46" s="26">
        <v>3.8</v>
      </c>
      <c r="D46" s="31">
        <f t="shared" si="1"/>
        <v>-0.5</v>
      </c>
      <c r="E46" s="26">
        <f t="shared" si="2"/>
        <v>3.9333333333333336</v>
      </c>
    </row>
    <row r="47" spans="2:5" ht="15" customHeight="1" x14ac:dyDescent="0.3">
      <c r="B47" s="28">
        <v>43252</v>
      </c>
      <c r="C47" s="29">
        <v>4</v>
      </c>
      <c r="D47" s="32">
        <f t="shared" si="1"/>
        <v>-0.40000000000000036</v>
      </c>
      <c r="E47" s="29">
        <f t="shared" si="2"/>
        <v>3.9</v>
      </c>
    </row>
    <row r="48" spans="2:5" ht="15" customHeight="1" x14ac:dyDescent="0.3">
      <c r="B48" s="25">
        <v>43282</v>
      </c>
      <c r="C48" s="26">
        <v>3.9</v>
      </c>
      <c r="D48" s="31">
        <f t="shared" si="1"/>
        <v>-0.39999999999999991</v>
      </c>
      <c r="E48" s="26">
        <f t="shared" si="2"/>
        <v>3.9</v>
      </c>
    </row>
    <row r="49" spans="2:5" ht="15" customHeight="1" x14ac:dyDescent="0.3">
      <c r="B49" s="28">
        <v>43313</v>
      </c>
      <c r="C49" s="29">
        <v>3.9</v>
      </c>
      <c r="D49" s="32">
        <f t="shared" si="1"/>
        <v>-0.50000000000000044</v>
      </c>
      <c r="E49" s="29">
        <f t="shared" si="2"/>
        <v>3.9333333333333336</v>
      </c>
    </row>
    <row r="50" spans="2:5" ht="15" customHeight="1" x14ac:dyDescent="0.3">
      <c r="B50" s="25">
        <v>43344</v>
      </c>
      <c r="C50" s="26">
        <v>3.7</v>
      </c>
      <c r="D50" s="31">
        <f t="shared" ref="D50:D81" si="3">C50-C38</f>
        <v>-0.5</v>
      </c>
      <c r="E50" s="26">
        <f t="shared" si="2"/>
        <v>3.8333333333333335</v>
      </c>
    </row>
    <row r="51" spans="2:5" ht="15" customHeight="1" x14ac:dyDescent="0.3">
      <c r="B51" s="28">
        <v>43374</v>
      </c>
      <c r="C51" s="29">
        <v>3.7</v>
      </c>
      <c r="D51" s="32">
        <f t="shared" si="3"/>
        <v>-0.39999999999999947</v>
      </c>
      <c r="E51" s="29">
        <f t="shared" si="2"/>
        <v>3.7666666666666671</v>
      </c>
    </row>
    <row r="52" spans="2:5" ht="15" customHeight="1" x14ac:dyDescent="0.3">
      <c r="B52" s="25">
        <v>43405</v>
      </c>
      <c r="C52" s="26">
        <v>3.7</v>
      </c>
      <c r="D52" s="31">
        <f t="shared" si="3"/>
        <v>-0.39999999999999947</v>
      </c>
      <c r="E52" s="26">
        <f t="shared" si="2"/>
        <v>3.7000000000000006</v>
      </c>
    </row>
    <row r="53" spans="2:5" ht="15" customHeight="1" x14ac:dyDescent="0.3">
      <c r="B53" s="28">
        <v>43435</v>
      </c>
      <c r="C53" s="29">
        <v>3.9</v>
      </c>
      <c r="D53" s="32">
        <f t="shared" si="3"/>
        <v>-0.19999999999999973</v>
      </c>
      <c r="E53" s="29">
        <f t="shared" si="2"/>
        <v>3.7666666666666671</v>
      </c>
    </row>
    <row r="54" spans="2:5" ht="15" customHeight="1" x14ac:dyDescent="0.3">
      <c r="B54" s="25">
        <v>43466</v>
      </c>
      <c r="C54" s="26">
        <v>4</v>
      </c>
      <c r="D54" s="31">
        <f t="shared" si="3"/>
        <v>-9.9999999999999645E-2</v>
      </c>
      <c r="E54" s="26">
        <f t="shared" si="2"/>
        <v>3.8666666666666667</v>
      </c>
    </row>
    <row r="55" spans="2:5" ht="15" customHeight="1" x14ac:dyDescent="0.3">
      <c r="B55" s="28">
        <v>43497</v>
      </c>
      <c r="C55" s="29">
        <v>3.8</v>
      </c>
      <c r="D55" s="32">
        <f t="shared" si="3"/>
        <v>-0.29999999999999982</v>
      </c>
      <c r="E55" s="29">
        <f t="shared" si="2"/>
        <v>3.9</v>
      </c>
    </row>
    <row r="56" spans="2:5" ht="15" customHeight="1" x14ac:dyDescent="0.3">
      <c r="B56" s="25">
        <v>43525</v>
      </c>
      <c r="C56" s="26">
        <v>3.8</v>
      </c>
      <c r="D56" s="31">
        <f t="shared" si="3"/>
        <v>-0.29999999999999982</v>
      </c>
      <c r="E56" s="26">
        <f t="shared" si="2"/>
        <v>3.8666666666666667</v>
      </c>
    </row>
    <row r="57" spans="2:5" ht="15" customHeight="1" x14ac:dyDescent="0.3">
      <c r="B57" s="28">
        <v>43556</v>
      </c>
      <c r="C57" s="29">
        <v>3.6</v>
      </c>
      <c r="D57" s="32">
        <f t="shared" si="3"/>
        <v>-0.29999999999999982</v>
      </c>
      <c r="E57" s="29">
        <f t="shared" si="2"/>
        <v>3.7333333333333329</v>
      </c>
    </row>
    <row r="58" spans="2:5" ht="15" customHeight="1" x14ac:dyDescent="0.3">
      <c r="B58" s="25">
        <v>43586</v>
      </c>
      <c r="C58" s="26">
        <v>3.6</v>
      </c>
      <c r="D58" s="31">
        <f t="shared" si="3"/>
        <v>-0.19999999999999973</v>
      </c>
      <c r="E58" s="26">
        <f t="shared" si="2"/>
        <v>3.6666666666666665</v>
      </c>
    </row>
    <row r="59" spans="2:5" ht="15" customHeight="1" x14ac:dyDescent="0.3">
      <c r="B59" s="28">
        <v>43617</v>
      </c>
      <c r="C59" s="29">
        <v>3.7</v>
      </c>
      <c r="D59" s="32">
        <f t="shared" si="3"/>
        <v>-0.29999999999999982</v>
      </c>
      <c r="E59" s="29">
        <f t="shared" si="2"/>
        <v>3.6333333333333333</v>
      </c>
    </row>
    <row r="60" spans="2:5" ht="15" customHeight="1" x14ac:dyDescent="0.3">
      <c r="B60" s="25">
        <v>43647</v>
      </c>
      <c r="C60" s="26">
        <v>3.7</v>
      </c>
      <c r="D60" s="31">
        <f t="shared" si="3"/>
        <v>-0.19999999999999973</v>
      </c>
      <c r="E60" s="26">
        <f t="shared" si="2"/>
        <v>3.6666666666666665</v>
      </c>
    </row>
    <row r="61" spans="2:5" ht="15" customHeight="1" x14ac:dyDescent="0.3">
      <c r="B61" s="28">
        <v>43678</v>
      </c>
      <c r="C61" s="29">
        <v>3.7</v>
      </c>
      <c r="D61" s="32">
        <f t="shared" si="3"/>
        <v>-0.19999999999999973</v>
      </c>
      <c r="E61" s="29">
        <f t="shared" si="2"/>
        <v>3.7000000000000006</v>
      </c>
    </row>
    <row r="62" spans="2:5" ht="15" customHeight="1" x14ac:dyDescent="0.3">
      <c r="B62" s="25">
        <v>43709</v>
      </c>
      <c r="C62" s="26">
        <v>3.5</v>
      </c>
      <c r="D62" s="31">
        <f t="shared" si="3"/>
        <v>-0.20000000000000018</v>
      </c>
      <c r="E62" s="26">
        <f t="shared" si="2"/>
        <v>3.6333333333333333</v>
      </c>
    </row>
    <row r="63" spans="2:5" ht="15" customHeight="1" x14ac:dyDescent="0.3">
      <c r="B63" s="28">
        <v>43739</v>
      </c>
      <c r="C63" s="29">
        <v>3.6</v>
      </c>
      <c r="D63" s="32">
        <f t="shared" si="3"/>
        <v>-0.10000000000000009</v>
      </c>
      <c r="E63" s="29">
        <f t="shared" si="2"/>
        <v>3.6</v>
      </c>
    </row>
    <row r="64" spans="2:5" ht="15" customHeight="1" x14ac:dyDescent="0.3">
      <c r="B64" s="25">
        <v>43770</v>
      </c>
      <c r="C64" s="26">
        <v>3.5</v>
      </c>
      <c r="D64" s="31">
        <f t="shared" si="3"/>
        <v>-0.20000000000000018</v>
      </c>
      <c r="E64" s="26">
        <f t="shared" si="2"/>
        <v>3.5333333333333332</v>
      </c>
    </row>
    <row r="65" spans="2:5" ht="15" customHeight="1" x14ac:dyDescent="0.3">
      <c r="B65" s="28">
        <v>43800</v>
      </c>
      <c r="C65" s="29">
        <v>3.5</v>
      </c>
      <c r="D65" s="32">
        <f t="shared" si="3"/>
        <v>-0.39999999999999991</v>
      </c>
      <c r="E65" s="29">
        <f t="shared" si="2"/>
        <v>3.5333333333333332</v>
      </c>
    </row>
    <row r="66" spans="2:5" ht="15" customHeight="1" x14ac:dyDescent="0.3">
      <c r="B66" s="25">
        <v>43831</v>
      </c>
      <c r="C66" s="26">
        <v>3.6</v>
      </c>
      <c r="D66" s="31">
        <f t="shared" si="3"/>
        <v>-0.39999999999999991</v>
      </c>
      <c r="E66" s="26">
        <f t="shared" si="2"/>
        <v>3.5333333333333332</v>
      </c>
    </row>
    <row r="67" spans="2:5" ht="15" customHeight="1" x14ac:dyDescent="0.3">
      <c r="B67" s="28">
        <v>43862</v>
      </c>
      <c r="C67" s="29">
        <v>3.5</v>
      </c>
      <c r="D67" s="32">
        <f t="shared" si="3"/>
        <v>-0.29999999999999982</v>
      </c>
      <c r="E67" s="29">
        <f t="shared" si="2"/>
        <v>3.5333333333333332</v>
      </c>
    </row>
    <row r="68" spans="2:5" ht="15" customHeight="1" x14ac:dyDescent="0.3">
      <c r="B68" s="25">
        <v>43891</v>
      </c>
      <c r="C68" s="26">
        <v>4.4000000000000004</v>
      </c>
      <c r="D68" s="31">
        <f t="shared" si="3"/>
        <v>0.60000000000000053</v>
      </c>
      <c r="E68" s="26">
        <f t="shared" si="2"/>
        <v>3.8333333333333335</v>
      </c>
    </row>
    <row r="69" spans="2:5" ht="15" customHeight="1" x14ac:dyDescent="0.3">
      <c r="B69" s="28">
        <v>43922</v>
      </c>
      <c r="C69" s="29">
        <v>14.7</v>
      </c>
      <c r="D69" s="32">
        <f t="shared" si="3"/>
        <v>11.1</v>
      </c>
      <c r="E69" s="29">
        <f t="shared" si="2"/>
        <v>7.5333333333333341</v>
      </c>
    </row>
    <row r="70" spans="2:5" ht="15" customHeight="1" x14ac:dyDescent="0.3">
      <c r="B70" s="25">
        <v>43952</v>
      </c>
      <c r="C70" s="26">
        <v>13.3</v>
      </c>
      <c r="D70" s="31">
        <f t="shared" si="3"/>
        <v>9.7000000000000011</v>
      </c>
      <c r="E70" s="26">
        <f t="shared" si="2"/>
        <v>10.800000000000002</v>
      </c>
    </row>
    <row r="71" spans="2:5" ht="15" customHeight="1" x14ac:dyDescent="0.3">
      <c r="B71" s="28">
        <v>43983</v>
      </c>
      <c r="C71" s="29">
        <v>11.1</v>
      </c>
      <c r="D71" s="32">
        <f t="shared" si="3"/>
        <v>7.3999999999999995</v>
      </c>
      <c r="E71" s="29">
        <f t="shared" si="2"/>
        <v>13.033333333333333</v>
      </c>
    </row>
    <row r="72" spans="2:5" ht="15" customHeight="1" x14ac:dyDescent="0.3">
      <c r="B72" s="25">
        <v>44013</v>
      </c>
      <c r="C72" s="26">
        <v>10.199999999999999</v>
      </c>
      <c r="D72" s="31">
        <f t="shared" si="3"/>
        <v>6.4999999999999991</v>
      </c>
      <c r="E72" s="26">
        <f t="shared" ref="E72:E103" si="4">AVERAGE(C70:C72)</f>
        <v>11.533333333333331</v>
      </c>
    </row>
    <row r="73" spans="2:5" ht="15" customHeight="1" x14ac:dyDescent="0.3">
      <c r="B73" s="28">
        <v>44044</v>
      </c>
      <c r="C73" s="29">
        <v>8.4</v>
      </c>
      <c r="D73" s="32">
        <f t="shared" si="3"/>
        <v>4.7</v>
      </c>
      <c r="E73" s="29">
        <f t="shared" si="4"/>
        <v>9.8999999999999986</v>
      </c>
    </row>
    <row r="74" spans="2:5" ht="15" customHeight="1" x14ac:dyDescent="0.3">
      <c r="B74" s="25">
        <v>44075</v>
      </c>
      <c r="C74" s="26">
        <v>7.8</v>
      </c>
      <c r="D74" s="31">
        <f t="shared" si="3"/>
        <v>4.3</v>
      </c>
      <c r="E74" s="26">
        <f t="shared" si="4"/>
        <v>8.8000000000000007</v>
      </c>
    </row>
    <row r="75" spans="2:5" ht="15" customHeight="1" x14ac:dyDescent="0.3">
      <c r="B75" s="28">
        <v>44105</v>
      </c>
      <c r="C75" s="29">
        <v>6.9</v>
      </c>
      <c r="D75" s="32">
        <f t="shared" si="3"/>
        <v>3.3000000000000003</v>
      </c>
      <c r="E75" s="29">
        <f t="shared" si="4"/>
        <v>7.7</v>
      </c>
    </row>
    <row r="76" spans="2:5" ht="15" customHeight="1" x14ac:dyDescent="0.3">
      <c r="B76" s="25">
        <v>44136</v>
      </c>
      <c r="C76" s="26">
        <v>6.7</v>
      </c>
      <c r="D76" s="31">
        <f t="shared" si="3"/>
        <v>3.2</v>
      </c>
      <c r="E76" s="26">
        <f t="shared" si="4"/>
        <v>7.1333333333333329</v>
      </c>
    </row>
    <row r="77" spans="2:5" ht="15" customHeight="1" x14ac:dyDescent="0.3">
      <c r="B77" s="28">
        <v>44166</v>
      </c>
      <c r="C77" s="29">
        <v>6.7</v>
      </c>
      <c r="D77" s="32">
        <f t="shared" si="3"/>
        <v>3.2</v>
      </c>
      <c r="E77" s="29">
        <f t="shared" si="4"/>
        <v>6.7666666666666666</v>
      </c>
    </row>
    <row r="78" spans="2:5" ht="15" customHeight="1" x14ac:dyDescent="0.3">
      <c r="B78" s="25">
        <v>44197</v>
      </c>
      <c r="C78" s="26">
        <v>6.7</v>
      </c>
      <c r="D78" s="31">
        <f t="shared" si="3"/>
        <v>3.1</v>
      </c>
      <c r="E78" s="26">
        <f t="shared" si="4"/>
        <v>6.7</v>
      </c>
    </row>
    <row r="79" spans="2:5" ht="15" customHeight="1" x14ac:dyDescent="0.3">
      <c r="B79" s="28">
        <v>44228</v>
      </c>
      <c r="C79" s="29">
        <v>6.2</v>
      </c>
      <c r="D79" s="32">
        <f t="shared" si="3"/>
        <v>2.7</v>
      </c>
      <c r="E79" s="29">
        <f t="shared" si="4"/>
        <v>6.5333333333333341</v>
      </c>
    </row>
    <row r="80" spans="2:5" ht="15" customHeight="1" x14ac:dyDescent="0.3">
      <c r="B80" s="25">
        <v>44256</v>
      </c>
      <c r="C80" s="26">
        <v>6</v>
      </c>
      <c r="D80" s="31">
        <f t="shared" si="3"/>
        <v>1.5999999999999996</v>
      </c>
      <c r="E80" s="26">
        <f t="shared" si="4"/>
        <v>6.3</v>
      </c>
    </row>
    <row r="81" spans="2:5" ht="15" customHeight="1" x14ac:dyDescent="0.3">
      <c r="B81" s="28">
        <v>44287</v>
      </c>
      <c r="C81" s="29">
        <v>6.1</v>
      </c>
      <c r="D81" s="32">
        <f t="shared" si="3"/>
        <v>-8.6</v>
      </c>
      <c r="E81" s="29">
        <f t="shared" si="4"/>
        <v>6.0999999999999988</v>
      </c>
    </row>
    <row r="82" spans="2:5" ht="15" customHeight="1" x14ac:dyDescent="0.3">
      <c r="B82" s="25">
        <v>44317</v>
      </c>
      <c r="C82" s="26">
        <v>5.8</v>
      </c>
      <c r="D82" s="31">
        <f t="shared" ref="D82:D113" si="5">C82-C70</f>
        <v>-7.5000000000000009</v>
      </c>
      <c r="E82" s="26">
        <f t="shared" si="4"/>
        <v>5.9666666666666659</v>
      </c>
    </row>
    <row r="83" spans="2:5" ht="15" customHeight="1" x14ac:dyDescent="0.3">
      <c r="B83" s="28">
        <v>44348</v>
      </c>
      <c r="C83" s="29">
        <v>5.9</v>
      </c>
      <c r="D83" s="32">
        <f t="shared" si="5"/>
        <v>-5.1999999999999993</v>
      </c>
      <c r="E83" s="29">
        <f t="shared" si="4"/>
        <v>5.9333333333333327</v>
      </c>
    </row>
    <row r="84" spans="2:5" ht="15" customHeight="1" x14ac:dyDescent="0.3">
      <c r="B84" s="25">
        <v>44378</v>
      </c>
      <c r="C84" s="26">
        <v>5.4</v>
      </c>
      <c r="D84" s="31">
        <f t="shared" si="5"/>
        <v>-4.7999999999999989</v>
      </c>
      <c r="E84" s="26">
        <f t="shared" si="4"/>
        <v>5.7</v>
      </c>
    </row>
    <row r="85" spans="2:5" ht="15" customHeight="1" x14ac:dyDescent="0.3">
      <c r="B85" s="28">
        <v>44409</v>
      </c>
      <c r="C85" s="29">
        <v>5.2</v>
      </c>
      <c r="D85" s="32">
        <f t="shared" si="5"/>
        <v>-3.2</v>
      </c>
      <c r="E85" s="29">
        <f t="shared" si="4"/>
        <v>5.5</v>
      </c>
    </row>
    <row r="86" spans="2:5" ht="15" customHeight="1" x14ac:dyDescent="0.3">
      <c r="B86" s="25">
        <v>44440</v>
      </c>
      <c r="C86" s="26">
        <v>4.8</v>
      </c>
      <c r="D86" s="31">
        <f t="shared" si="5"/>
        <v>-3</v>
      </c>
      <c r="E86" s="26">
        <f t="shared" si="4"/>
        <v>5.1333333333333337</v>
      </c>
    </row>
    <row r="87" spans="2:5" ht="15" customHeight="1" x14ac:dyDescent="0.3">
      <c r="B87" s="28">
        <v>44470</v>
      </c>
      <c r="C87" s="29">
        <v>4.5999999999999996</v>
      </c>
      <c r="D87" s="32">
        <f t="shared" si="5"/>
        <v>-2.3000000000000007</v>
      </c>
      <c r="E87" s="29">
        <f t="shared" si="4"/>
        <v>4.8666666666666663</v>
      </c>
    </row>
    <row r="88" spans="2:5" ht="15" customHeight="1" x14ac:dyDescent="0.3">
      <c r="B88" s="25">
        <v>44501</v>
      </c>
      <c r="C88" s="26">
        <v>4.2</v>
      </c>
      <c r="D88" s="31">
        <f t="shared" si="5"/>
        <v>-2.5</v>
      </c>
      <c r="E88" s="26">
        <f t="shared" si="4"/>
        <v>4.5333333333333323</v>
      </c>
    </row>
    <row r="89" spans="2:5" ht="15" customHeight="1" x14ac:dyDescent="0.3">
      <c r="B89" s="28">
        <v>44531</v>
      </c>
      <c r="C89" s="29">
        <v>3.9</v>
      </c>
      <c r="D89" s="32">
        <f t="shared" si="5"/>
        <v>-2.8000000000000003</v>
      </c>
      <c r="E89" s="29">
        <f t="shared" si="4"/>
        <v>4.2333333333333334</v>
      </c>
    </row>
    <row r="90" spans="2:5" ht="15" customHeight="1" x14ac:dyDescent="0.3">
      <c r="B90" s="25">
        <v>44562</v>
      </c>
      <c r="C90" s="26">
        <v>4</v>
      </c>
      <c r="D90" s="31">
        <f t="shared" si="5"/>
        <v>-2.7</v>
      </c>
      <c r="E90" s="26">
        <f t="shared" si="4"/>
        <v>4.0333333333333332</v>
      </c>
    </row>
    <row r="91" spans="2:5" ht="15" customHeight="1" x14ac:dyDescent="0.3">
      <c r="B91" s="28">
        <v>44593</v>
      </c>
      <c r="C91" s="29">
        <v>3.8</v>
      </c>
      <c r="D91" s="32">
        <f t="shared" si="5"/>
        <v>-2.4000000000000004</v>
      </c>
      <c r="E91" s="29">
        <f t="shared" si="4"/>
        <v>3.9</v>
      </c>
    </row>
    <row r="92" spans="2:5" ht="15" customHeight="1" x14ac:dyDescent="0.3">
      <c r="B92" s="25">
        <v>44621</v>
      </c>
      <c r="C92" s="26">
        <v>3.6</v>
      </c>
      <c r="D92" s="31">
        <f t="shared" si="5"/>
        <v>-2.4</v>
      </c>
      <c r="E92" s="26">
        <f t="shared" si="4"/>
        <v>3.8000000000000003</v>
      </c>
    </row>
    <row r="93" spans="2:5" ht="15" customHeight="1" x14ac:dyDescent="0.3">
      <c r="B93" s="28">
        <v>44652</v>
      </c>
      <c r="C93" s="29">
        <v>3.6</v>
      </c>
      <c r="D93" s="32">
        <f t="shared" si="5"/>
        <v>-2.4999999999999996</v>
      </c>
      <c r="E93" s="29">
        <f t="shared" si="4"/>
        <v>3.6666666666666665</v>
      </c>
    </row>
    <row r="94" spans="2:5" ht="15" customHeight="1" x14ac:dyDescent="0.3">
      <c r="B94" s="25">
        <v>44682</v>
      </c>
      <c r="C94" s="26">
        <v>3.6</v>
      </c>
      <c r="D94" s="31">
        <f t="shared" si="5"/>
        <v>-2.1999999999999997</v>
      </c>
      <c r="E94" s="26">
        <f t="shared" si="4"/>
        <v>3.6</v>
      </c>
    </row>
    <row r="95" spans="2:5" ht="15" customHeight="1" x14ac:dyDescent="0.3">
      <c r="B95" s="28">
        <v>44713</v>
      </c>
      <c r="C95" s="29">
        <v>3.6</v>
      </c>
      <c r="D95" s="32">
        <f t="shared" si="5"/>
        <v>-2.3000000000000003</v>
      </c>
      <c r="E95" s="29">
        <f t="shared" si="4"/>
        <v>3.6</v>
      </c>
    </row>
    <row r="96" spans="2:5" ht="15" customHeight="1" x14ac:dyDescent="0.3">
      <c r="B96" s="25">
        <v>44743</v>
      </c>
      <c r="C96" s="26">
        <v>3.5</v>
      </c>
      <c r="D96" s="31">
        <f t="shared" si="5"/>
        <v>-1.9000000000000004</v>
      </c>
      <c r="E96" s="26">
        <f t="shared" si="4"/>
        <v>3.5666666666666664</v>
      </c>
    </row>
    <row r="97" spans="2:5" ht="15" customHeight="1" x14ac:dyDescent="0.3">
      <c r="B97" s="28">
        <v>44774</v>
      </c>
      <c r="C97" s="29">
        <v>3.7</v>
      </c>
      <c r="D97" s="32">
        <f t="shared" si="5"/>
        <v>-1.5</v>
      </c>
      <c r="E97" s="29">
        <f t="shared" si="4"/>
        <v>3.6</v>
      </c>
    </row>
    <row r="98" spans="2:5" ht="15" customHeight="1" x14ac:dyDescent="0.3">
      <c r="B98" s="25">
        <v>44805</v>
      </c>
      <c r="C98" s="26">
        <v>3.5</v>
      </c>
      <c r="D98" s="31">
        <f t="shared" si="5"/>
        <v>-1.2999999999999998</v>
      </c>
      <c r="E98" s="26">
        <f t="shared" si="4"/>
        <v>3.5666666666666664</v>
      </c>
    </row>
    <row r="99" spans="2:5" ht="15" customHeight="1" x14ac:dyDescent="0.3">
      <c r="B99" s="28">
        <v>44835</v>
      </c>
      <c r="C99" s="29">
        <v>3.7</v>
      </c>
      <c r="D99" s="32">
        <f t="shared" si="5"/>
        <v>-0.89999999999999947</v>
      </c>
      <c r="E99" s="29">
        <f t="shared" si="4"/>
        <v>3.6333333333333333</v>
      </c>
    </row>
    <row r="100" spans="2:5" ht="15" customHeight="1" x14ac:dyDescent="0.3">
      <c r="B100" s="25">
        <v>44866</v>
      </c>
      <c r="C100" s="26">
        <v>3.6</v>
      </c>
      <c r="D100" s="31">
        <f t="shared" si="5"/>
        <v>-0.60000000000000009</v>
      </c>
      <c r="E100" s="26">
        <f t="shared" si="4"/>
        <v>3.6</v>
      </c>
    </row>
    <row r="101" spans="2:5" ht="15" customHeight="1" x14ac:dyDescent="0.3">
      <c r="B101" s="28">
        <v>44896</v>
      </c>
      <c r="C101" s="29">
        <v>3.5</v>
      </c>
      <c r="D101" s="32">
        <f t="shared" si="5"/>
        <v>-0.39999999999999991</v>
      </c>
      <c r="E101" s="29">
        <f t="shared" si="4"/>
        <v>3.6</v>
      </c>
    </row>
    <row r="102" spans="2:5" ht="15" customHeight="1" x14ac:dyDescent="0.3">
      <c r="B102" s="25">
        <v>44927</v>
      </c>
      <c r="C102" s="26">
        <v>3.4</v>
      </c>
      <c r="D102" s="31">
        <f t="shared" si="5"/>
        <v>-0.60000000000000009</v>
      </c>
      <c r="E102" s="26">
        <f t="shared" si="4"/>
        <v>3.5</v>
      </c>
    </row>
    <row r="103" spans="2:5" ht="15" customHeight="1" x14ac:dyDescent="0.3">
      <c r="B103" s="28">
        <v>44958</v>
      </c>
      <c r="C103" s="29">
        <v>3.6</v>
      </c>
      <c r="D103" s="32">
        <f t="shared" si="5"/>
        <v>-0.19999999999999973</v>
      </c>
      <c r="E103" s="29">
        <f t="shared" si="4"/>
        <v>3.5</v>
      </c>
    </row>
    <row r="104" spans="2:5" ht="15" customHeight="1" x14ac:dyDescent="0.3">
      <c r="B104" s="25">
        <v>44986</v>
      </c>
      <c r="C104" s="26">
        <v>3.5</v>
      </c>
      <c r="D104" s="31">
        <f t="shared" si="5"/>
        <v>-0.10000000000000009</v>
      </c>
      <c r="E104" s="26">
        <f t="shared" ref="E104:E135" si="6">AVERAGE(C102:C104)</f>
        <v>3.5</v>
      </c>
    </row>
    <row r="105" spans="2:5" ht="15" customHeight="1" x14ac:dyDescent="0.3">
      <c r="B105" s="28">
        <v>45017</v>
      </c>
      <c r="C105" s="29">
        <v>3.4</v>
      </c>
      <c r="D105" s="32">
        <f t="shared" si="5"/>
        <v>-0.20000000000000018</v>
      </c>
      <c r="E105" s="29">
        <f t="shared" si="6"/>
        <v>3.5</v>
      </c>
    </row>
    <row r="106" spans="2:5" ht="15" customHeight="1" x14ac:dyDescent="0.3">
      <c r="B106" s="25">
        <v>45047</v>
      </c>
      <c r="C106" s="26">
        <v>3.7</v>
      </c>
      <c r="D106" s="31">
        <f t="shared" si="5"/>
        <v>0.10000000000000009</v>
      </c>
      <c r="E106" s="26">
        <f t="shared" si="6"/>
        <v>3.5333333333333337</v>
      </c>
    </row>
    <row r="107" spans="2:5" ht="15" customHeight="1" x14ac:dyDescent="0.3">
      <c r="B107" s="28">
        <v>45078</v>
      </c>
      <c r="C107" s="29">
        <v>3.6</v>
      </c>
      <c r="D107" s="32">
        <f t="shared" si="5"/>
        <v>0</v>
      </c>
      <c r="E107" s="29">
        <f t="shared" si="6"/>
        <v>3.5666666666666664</v>
      </c>
    </row>
    <row r="108" spans="2:5" ht="15" customHeight="1" x14ac:dyDescent="0.3">
      <c r="B108" s="25">
        <v>45108</v>
      </c>
      <c r="C108" s="26">
        <v>3.5</v>
      </c>
      <c r="D108" s="31">
        <f t="shared" si="5"/>
        <v>0</v>
      </c>
      <c r="E108" s="26">
        <f t="shared" si="6"/>
        <v>3.6</v>
      </c>
    </row>
    <row r="109" spans="2:5" ht="15" customHeight="1" x14ac:dyDescent="0.3">
      <c r="B109" s="28">
        <v>45139</v>
      </c>
      <c r="C109" s="29">
        <v>3.8</v>
      </c>
      <c r="D109" s="32">
        <f t="shared" si="5"/>
        <v>9.9999999999999645E-2</v>
      </c>
      <c r="E109" s="29">
        <f t="shared" si="6"/>
        <v>3.6333333333333329</v>
      </c>
    </row>
    <row r="110" spans="2:5" ht="15" customHeight="1" x14ac:dyDescent="0.3">
      <c r="B110" s="25">
        <v>45170</v>
      </c>
      <c r="C110" s="26">
        <v>3.8</v>
      </c>
      <c r="D110" s="31">
        <f t="shared" si="5"/>
        <v>0.29999999999999982</v>
      </c>
      <c r="E110" s="26">
        <f t="shared" si="6"/>
        <v>3.6999999999999997</v>
      </c>
    </row>
    <row r="111" spans="2:5" ht="15" customHeight="1" x14ac:dyDescent="0.3">
      <c r="B111" s="28">
        <v>45200</v>
      </c>
      <c r="C111" s="29">
        <v>3.9</v>
      </c>
      <c r="D111" s="32">
        <f t="shared" si="5"/>
        <v>0.19999999999999973</v>
      </c>
      <c r="E111" s="29">
        <f t="shared" si="6"/>
        <v>3.8333333333333335</v>
      </c>
    </row>
    <row r="112" spans="2:5" ht="15" customHeight="1" x14ac:dyDescent="0.3">
      <c r="B112" s="25">
        <v>45231</v>
      </c>
      <c r="C112" s="26">
        <v>3.7</v>
      </c>
      <c r="D112" s="31">
        <f t="shared" si="5"/>
        <v>0.10000000000000009</v>
      </c>
      <c r="E112" s="26">
        <f t="shared" si="6"/>
        <v>3.7999999999999994</v>
      </c>
    </row>
    <row r="113" spans="2:5" ht="15" customHeight="1" x14ac:dyDescent="0.3">
      <c r="B113" s="28">
        <v>45261</v>
      </c>
      <c r="C113" s="29">
        <v>3.7</v>
      </c>
      <c r="D113" s="32">
        <f t="shared" si="5"/>
        <v>0.20000000000000018</v>
      </c>
      <c r="E113" s="29">
        <f t="shared" si="6"/>
        <v>3.7666666666666671</v>
      </c>
    </row>
    <row r="114" spans="2:5" ht="15" customHeight="1" x14ac:dyDescent="0.3">
      <c r="B114" s="25">
        <v>45292</v>
      </c>
      <c r="C114" s="26">
        <v>3.7</v>
      </c>
      <c r="D114" s="31">
        <f t="shared" ref="D114:D145" si="7">C114-C102</f>
        <v>0.30000000000000027</v>
      </c>
      <c r="E114" s="26">
        <f t="shared" si="6"/>
        <v>3.7000000000000006</v>
      </c>
    </row>
    <row r="115" spans="2:5" ht="15" customHeight="1" x14ac:dyDescent="0.3">
      <c r="B115" s="28">
        <v>45323</v>
      </c>
      <c r="C115" s="29">
        <v>3.9</v>
      </c>
      <c r="D115" s="32">
        <f t="shared" si="7"/>
        <v>0.29999999999999982</v>
      </c>
      <c r="E115" s="29">
        <f t="shared" si="6"/>
        <v>3.7666666666666671</v>
      </c>
    </row>
    <row r="116" spans="2:5" ht="15" customHeight="1" x14ac:dyDescent="0.3">
      <c r="B116" s="25">
        <v>45352</v>
      </c>
      <c r="C116" s="26">
        <v>3.8</v>
      </c>
      <c r="D116" s="31">
        <f t="shared" si="7"/>
        <v>0.29999999999999982</v>
      </c>
      <c r="E116" s="26">
        <f t="shared" si="6"/>
        <v>3.7999999999999994</v>
      </c>
    </row>
    <row r="117" spans="2:5" ht="15" customHeight="1" x14ac:dyDescent="0.3">
      <c r="B117" s="28">
        <v>45383</v>
      </c>
      <c r="C117" s="29">
        <v>3.9</v>
      </c>
      <c r="D117" s="32">
        <f t="shared" si="7"/>
        <v>0.5</v>
      </c>
      <c r="E117" s="29">
        <f t="shared" si="6"/>
        <v>3.8666666666666667</v>
      </c>
    </row>
    <row r="118" spans="2:5" ht="15" customHeight="1" x14ac:dyDescent="0.3">
      <c r="B118" s="25">
        <v>45413</v>
      </c>
      <c r="C118" s="26">
        <v>4</v>
      </c>
      <c r="D118" s="31">
        <f t="shared" si="7"/>
        <v>0.29999999999999982</v>
      </c>
      <c r="E118" s="26">
        <f t="shared" si="6"/>
        <v>3.9</v>
      </c>
    </row>
    <row r="119" spans="2:5" ht="15" customHeight="1" x14ac:dyDescent="0.3">
      <c r="B119" s="28">
        <v>45444</v>
      </c>
      <c r="C119" s="29">
        <v>4.0999999999999996</v>
      </c>
      <c r="D119" s="32">
        <f t="shared" si="7"/>
        <v>0.49999999999999956</v>
      </c>
      <c r="E119" s="29">
        <f t="shared" si="6"/>
        <v>4</v>
      </c>
    </row>
    <row r="120" spans="2:5" ht="15" customHeight="1" x14ac:dyDescent="0.3">
      <c r="B120" s="25">
        <v>45474</v>
      </c>
      <c r="C120" s="26">
        <v>4.3</v>
      </c>
      <c r="D120" s="31">
        <f t="shared" si="7"/>
        <v>0.79999999999999982</v>
      </c>
      <c r="E120" s="26">
        <f t="shared" si="6"/>
        <v>4.1333333333333329</v>
      </c>
    </row>
    <row r="121" spans="2:5" ht="15" customHeight="1" x14ac:dyDescent="0.3">
      <c r="B121" s="28">
        <v>45505</v>
      </c>
      <c r="C121" s="29">
        <v>4.2</v>
      </c>
      <c r="D121" s="32">
        <f t="shared" si="7"/>
        <v>0.40000000000000036</v>
      </c>
      <c r="E121" s="29">
        <f t="shared" si="6"/>
        <v>4.1999999999999993</v>
      </c>
    </row>
    <row r="122" spans="2:5" ht="15" customHeight="1" x14ac:dyDescent="0.3">
      <c r="B122" s="25">
        <v>45536</v>
      </c>
      <c r="C122" s="26">
        <v>4.0999999999999996</v>
      </c>
      <c r="D122" s="31">
        <f t="shared" si="7"/>
        <v>0.29999999999999982</v>
      </c>
      <c r="E122" s="26">
        <f t="shared" si="6"/>
        <v>4.2</v>
      </c>
    </row>
    <row r="123" spans="2:5" ht="15" customHeight="1" x14ac:dyDescent="0.3">
      <c r="B123" s="28">
        <v>45566</v>
      </c>
      <c r="C123" s="29">
        <v>4.0999999999999996</v>
      </c>
      <c r="D123" s="32">
        <f t="shared" si="7"/>
        <v>0.19999999999999973</v>
      </c>
      <c r="E123" s="29">
        <f t="shared" si="6"/>
        <v>4.1333333333333337</v>
      </c>
    </row>
    <row r="124" spans="2:5" ht="15" customHeight="1" x14ac:dyDescent="0.3">
      <c r="B124" s="25">
        <v>45597</v>
      </c>
      <c r="C124" s="26">
        <v>4.2</v>
      </c>
      <c r="D124" s="31">
        <f t="shared" si="7"/>
        <v>0.5</v>
      </c>
      <c r="E124" s="26">
        <f t="shared" si="6"/>
        <v>4.1333333333333329</v>
      </c>
    </row>
    <row r="125" spans="2:5" ht="15" customHeight="1" x14ac:dyDescent="0.3">
      <c r="B125" s="28">
        <v>45627</v>
      </c>
      <c r="C125" s="29">
        <v>4.0999999999999996</v>
      </c>
      <c r="D125" s="32">
        <f t="shared" si="7"/>
        <v>0.39999999999999947</v>
      </c>
      <c r="E125" s="29">
        <f t="shared" si="6"/>
        <v>4.1333333333333337</v>
      </c>
    </row>
    <row r="127" spans="2:5" ht="15" customHeight="1" x14ac:dyDescent="0.3">
      <c r="B127" s="48" t="s">
        <v>83</v>
      </c>
      <c r="C127" s="48"/>
    </row>
    <row r="128" spans="2:5" ht="15" customHeight="1" x14ac:dyDescent="0.3">
      <c r="B128" s="33" t="s">
        <v>84</v>
      </c>
      <c r="C128" s="34">
        <f>C125</f>
        <v>4.0999999999999996</v>
      </c>
    </row>
    <row r="129" spans="2:3" ht="15" customHeight="1" x14ac:dyDescent="0.3">
      <c r="B129" s="33" t="s">
        <v>85</v>
      </c>
      <c r="C129" s="34">
        <f>AVERAGE(C6:C125)</f>
        <v>4.6891666666666669</v>
      </c>
    </row>
    <row r="130" spans="2:3" ht="15" customHeight="1" x14ac:dyDescent="0.3">
      <c r="B130" s="33" t="s">
        <v>86</v>
      </c>
      <c r="C130" s="34">
        <f>MIN(C6:C125)</f>
        <v>3.4</v>
      </c>
    </row>
    <row r="131" spans="2:3" ht="15" customHeight="1" x14ac:dyDescent="0.3">
      <c r="B131" s="33" t="s">
        <v>87</v>
      </c>
      <c r="C131" s="34">
        <f>MAX(C6:C125)</f>
        <v>14.7</v>
      </c>
    </row>
    <row r="132" spans="2:3" ht="15" customHeight="1" x14ac:dyDescent="0.3">
      <c r="B132" s="33" t="s">
        <v>88</v>
      </c>
      <c r="C132" s="34">
        <f>STDEV(C6:C125)</f>
        <v>1.7386750404714892</v>
      </c>
    </row>
    <row r="133" spans="2:3" ht="15" customHeight="1" x14ac:dyDescent="0.3">
      <c r="B133" s="33" t="s">
        <v>89</v>
      </c>
      <c r="C133" s="34">
        <f>C67</f>
        <v>3.5</v>
      </c>
    </row>
  </sheetData>
  <mergeCells count="3">
    <mergeCell ref="B2:E2"/>
    <mergeCell ref="B3:E3"/>
    <mergeCell ref="B127:C127"/>
  </mergeCells>
  <pageMargins left="0.75" right="0.75" top="1" bottom="1" header="0.511811023622047" footer="0.511811023622047"/>
  <pageSetup paperSize="9" orientation="portrait" horizontalDpi="300" verticalDpi="300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C4704B"/>
  </sheetPr>
  <dimension ref="B2:E45"/>
  <sheetViews>
    <sheetView zoomScaleNormal="100" workbookViewId="0">
      <pane xSplit="1" ySplit="5" topLeftCell="B6" activePane="bottomRight" state="frozen"/>
      <selection pane="topRight" activeCell="B1" sqref="B1"/>
      <selection pane="bottomLeft" activeCell="A6" sqref="A6"/>
      <selection pane="bottomRight" activeCell="G2" sqref="G2"/>
    </sheetView>
  </sheetViews>
  <sheetFormatPr defaultColWidth="8.6640625" defaultRowHeight="14.4" x14ac:dyDescent="0.3"/>
  <cols>
    <col min="1" max="1" width="3" customWidth="1"/>
    <col min="2" max="2" width="16" customWidth="1"/>
    <col min="3" max="3" width="18.77734375" customWidth="1"/>
    <col min="4" max="4" width="21.21875" customWidth="1"/>
    <col min="5" max="5" width="24.5546875" customWidth="1"/>
  </cols>
  <sheetData>
    <row r="2" spans="2:5" ht="19.5" customHeight="1" x14ac:dyDescent="0.4">
      <c r="B2" s="2" t="s">
        <v>90</v>
      </c>
      <c r="C2" s="2"/>
      <c r="D2" s="2"/>
      <c r="E2" s="2"/>
    </row>
    <row r="3" spans="2:5" ht="15" customHeight="1" x14ac:dyDescent="0.3">
      <c r="B3" s="1" t="s">
        <v>91</v>
      </c>
      <c r="C3" s="1"/>
      <c r="D3" s="1"/>
      <c r="E3" s="1"/>
    </row>
    <row r="5" spans="2:5" ht="15" customHeight="1" x14ac:dyDescent="0.3">
      <c r="B5" s="35" t="s">
        <v>92</v>
      </c>
      <c r="C5" s="35" t="s">
        <v>93</v>
      </c>
      <c r="D5" s="35" t="s">
        <v>94</v>
      </c>
      <c r="E5" s="35" t="s">
        <v>95</v>
      </c>
    </row>
    <row r="6" spans="2:5" ht="15" customHeight="1" x14ac:dyDescent="0.3">
      <c r="B6" s="25">
        <v>42005</v>
      </c>
      <c r="C6" s="36">
        <v>18003.400000000001</v>
      </c>
      <c r="D6" s="27"/>
      <c r="E6" s="27"/>
    </row>
    <row r="7" spans="2:5" ht="15" customHeight="1" x14ac:dyDescent="0.3">
      <c r="B7" s="28">
        <v>42095</v>
      </c>
      <c r="C7" s="37">
        <v>18223.599999999999</v>
      </c>
      <c r="D7" s="38">
        <f t="shared" ref="D7:D45" si="0">(C7-C6)/C6</f>
        <v>1.2231023028983252E-2</v>
      </c>
      <c r="E7" s="30"/>
    </row>
    <row r="8" spans="2:5" ht="15" customHeight="1" x14ac:dyDescent="0.3">
      <c r="B8" s="25">
        <v>42186</v>
      </c>
      <c r="C8" s="36">
        <v>18347.400000000001</v>
      </c>
      <c r="D8" s="39">
        <f t="shared" si="0"/>
        <v>6.7933887925548699E-3</v>
      </c>
      <c r="E8" s="27"/>
    </row>
    <row r="9" spans="2:5" ht="15" customHeight="1" x14ac:dyDescent="0.3">
      <c r="B9" s="28">
        <v>42278</v>
      </c>
      <c r="C9" s="37">
        <v>18378.8</v>
      </c>
      <c r="D9" s="38">
        <f t="shared" si="0"/>
        <v>1.7114141513237741E-3</v>
      </c>
      <c r="E9" s="30"/>
    </row>
    <row r="10" spans="2:5" ht="15" customHeight="1" x14ac:dyDescent="0.3">
      <c r="B10" s="25">
        <v>42370</v>
      </c>
      <c r="C10" s="36">
        <v>18470.2</v>
      </c>
      <c r="D10" s="39">
        <f t="shared" si="0"/>
        <v>4.9731212048665556E-3</v>
      </c>
      <c r="E10" s="39">
        <f t="shared" ref="E10:E45" si="1">(C10-C6)/C6</f>
        <v>2.592843573991575E-2</v>
      </c>
    </row>
    <row r="11" spans="2:5" ht="15" customHeight="1" x14ac:dyDescent="0.3">
      <c r="B11" s="28">
        <v>42461</v>
      </c>
      <c r="C11" s="37">
        <v>18656.2</v>
      </c>
      <c r="D11" s="38">
        <f t="shared" si="0"/>
        <v>1.0070275362475772E-2</v>
      </c>
      <c r="E11" s="38">
        <f t="shared" si="1"/>
        <v>2.3738449044096787E-2</v>
      </c>
    </row>
    <row r="12" spans="2:5" ht="15" customHeight="1" x14ac:dyDescent="0.3">
      <c r="B12" s="25">
        <v>42552</v>
      </c>
      <c r="C12" s="36">
        <v>18821.400000000001</v>
      </c>
      <c r="D12" s="39">
        <f t="shared" si="0"/>
        <v>8.8549651054341573E-3</v>
      </c>
      <c r="E12" s="39">
        <f t="shared" si="1"/>
        <v>2.5834723176035839E-2</v>
      </c>
    </row>
    <row r="13" spans="2:5" ht="15" customHeight="1" x14ac:dyDescent="0.3">
      <c r="B13" s="28">
        <v>42644</v>
      </c>
      <c r="C13" s="37">
        <v>18979.2</v>
      </c>
      <c r="D13" s="38">
        <f t="shared" si="0"/>
        <v>8.3840734483088004E-3</v>
      </c>
      <c r="E13" s="38">
        <f t="shared" si="1"/>
        <v>3.2668074085359301E-2</v>
      </c>
    </row>
    <row r="14" spans="2:5" ht="15" customHeight="1" x14ac:dyDescent="0.3">
      <c r="B14" s="25">
        <v>42736</v>
      </c>
      <c r="C14" s="36">
        <v>19153.900000000001</v>
      </c>
      <c r="D14" s="39">
        <f t="shared" si="0"/>
        <v>9.2048136907773095E-3</v>
      </c>
      <c r="E14" s="39">
        <f t="shared" si="1"/>
        <v>3.7016383146906945E-2</v>
      </c>
    </row>
    <row r="15" spans="2:5" ht="15" customHeight="1" x14ac:dyDescent="0.3">
      <c r="B15" s="28">
        <v>42826</v>
      </c>
      <c r="C15" s="37">
        <v>19322.900000000001</v>
      </c>
      <c r="D15" s="38">
        <f t="shared" si="0"/>
        <v>8.8232683683218561E-3</v>
      </c>
      <c r="E15" s="38">
        <f t="shared" si="1"/>
        <v>3.5736109175502018E-2</v>
      </c>
    </row>
    <row r="16" spans="2:5" ht="15" customHeight="1" x14ac:dyDescent="0.3">
      <c r="B16" s="25">
        <v>42917</v>
      </c>
      <c r="C16" s="36">
        <v>19558.7</v>
      </c>
      <c r="D16" s="39">
        <f t="shared" si="0"/>
        <v>1.2203137210253082E-2</v>
      </c>
      <c r="E16" s="39">
        <f t="shared" si="1"/>
        <v>3.917349400150888E-2</v>
      </c>
    </row>
    <row r="17" spans="2:5" ht="15" customHeight="1" x14ac:dyDescent="0.3">
      <c r="B17" s="28">
        <v>43009</v>
      </c>
      <c r="C17" s="37">
        <v>19882.900000000001</v>
      </c>
      <c r="D17" s="38">
        <f t="shared" si="0"/>
        <v>1.6575743786652525E-2</v>
      </c>
      <c r="E17" s="38">
        <f t="shared" si="1"/>
        <v>4.7615284100488993E-2</v>
      </c>
    </row>
    <row r="18" spans="2:5" ht="15" customHeight="1" x14ac:dyDescent="0.3">
      <c r="B18" s="25">
        <v>43101</v>
      </c>
      <c r="C18" s="36">
        <v>20143.7</v>
      </c>
      <c r="D18" s="39">
        <f t="shared" si="0"/>
        <v>1.3116798857309511E-2</v>
      </c>
      <c r="E18" s="39">
        <f t="shared" si="1"/>
        <v>5.1676159946538264E-2</v>
      </c>
    </row>
    <row r="19" spans="2:5" ht="15" customHeight="1" x14ac:dyDescent="0.3">
      <c r="B19" s="28">
        <v>43191</v>
      </c>
      <c r="C19" s="37">
        <v>20496.2</v>
      </c>
      <c r="D19" s="38">
        <f t="shared" si="0"/>
        <v>1.7499267761136236E-2</v>
      </c>
      <c r="E19" s="38">
        <f t="shared" si="1"/>
        <v>6.0720699273918467E-2</v>
      </c>
    </row>
    <row r="20" spans="2:5" ht="15" customHeight="1" x14ac:dyDescent="0.3">
      <c r="B20" s="25">
        <v>43282</v>
      </c>
      <c r="C20" s="36">
        <v>20659.099999999999</v>
      </c>
      <c r="D20" s="39">
        <f t="shared" si="0"/>
        <v>7.9478147168742415E-3</v>
      </c>
      <c r="E20" s="39">
        <f t="shared" si="1"/>
        <v>5.6261407966787046E-2</v>
      </c>
    </row>
    <row r="21" spans="2:5" ht="15" customHeight="1" x14ac:dyDescent="0.3">
      <c r="B21" s="28">
        <v>43374</v>
      </c>
      <c r="C21" s="37">
        <v>20813.3</v>
      </c>
      <c r="D21" s="38">
        <f t="shared" si="0"/>
        <v>7.464023118141678E-3</v>
      </c>
      <c r="E21" s="38">
        <f t="shared" si="1"/>
        <v>4.6793978745555111E-2</v>
      </c>
    </row>
    <row r="22" spans="2:5" ht="15" customHeight="1" x14ac:dyDescent="0.3">
      <c r="B22" s="25">
        <v>43466</v>
      </c>
      <c r="C22" s="36">
        <v>21001.4</v>
      </c>
      <c r="D22" s="39">
        <f t="shared" si="0"/>
        <v>9.0374904508176111E-3</v>
      </c>
      <c r="E22" s="39">
        <f t="shared" si="1"/>
        <v>4.2579069386458335E-2</v>
      </c>
    </row>
    <row r="23" spans="2:5" ht="15" customHeight="1" x14ac:dyDescent="0.3">
      <c r="B23" s="28">
        <v>43556</v>
      </c>
      <c r="C23" s="37">
        <v>21289.3</v>
      </c>
      <c r="D23" s="38">
        <f t="shared" si="0"/>
        <v>1.3708609902196892E-2</v>
      </c>
      <c r="E23" s="38">
        <f t="shared" si="1"/>
        <v>3.869497760560487E-2</v>
      </c>
    </row>
    <row r="24" spans="2:5" ht="15" customHeight="1" x14ac:dyDescent="0.3">
      <c r="B24" s="25">
        <v>43647</v>
      </c>
      <c r="C24" s="36">
        <v>21505</v>
      </c>
      <c r="D24" s="39">
        <f t="shared" si="0"/>
        <v>1.0131850272202503E-2</v>
      </c>
      <c r="E24" s="39">
        <f t="shared" si="1"/>
        <v>4.094563654757475E-2</v>
      </c>
    </row>
    <row r="25" spans="2:5" ht="15" customHeight="1" x14ac:dyDescent="0.3">
      <c r="B25" s="28">
        <v>43739</v>
      </c>
      <c r="C25" s="37">
        <v>21694.5</v>
      </c>
      <c r="D25" s="38">
        <f t="shared" si="0"/>
        <v>8.8119042083236454E-3</v>
      </c>
      <c r="E25" s="38">
        <f t="shared" si="1"/>
        <v>4.2338312521320538E-2</v>
      </c>
    </row>
    <row r="26" spans="2:5" ht="15" customHeight="1" x14ac:dyDescent="0.3">
      <c r="B26" s="25">
        <v>43831</v>
      </c>
      <c r="C26" s="36">
        <v>21481.4</v>
      </c>
      <c r="D26" s="39">
        <f t="shared" si="0"/>
        <v>-9.8227661388830597E-3</v>
      </c>
      <c r="E26" s="39">
        <f t="shared" si="1"/>
        <v>2.2855619149199577E-2</v>
      </c>
    </row>
    <row r="27" spans="2:5" ht="15" customHeight="1" x14ac:dyDescent="0.3">
      <c r="B27" s="28">
        <v>43922</v>
      </c>
      <c r="C27" s="37">
        <v>19477.400000000001</v>
      </c>
      <c r="D27" s="38">
        <f t="shared" si="0"/>
        <v>-9.3290009031068738E-2</v>
      </c>
      <c r="E27" s="38">
        <f t="shared" si="1"/>
        <v>-8.5108481725561569E-2</v>
      </c>
    </row>
    <row r="28" spans="2:5" ht="15" customHeight="1" x14ac:dyDescent="0.3">
      <c r="B28" s="25">
        <v>44013</v>
      </c>
      <c r="C28" s="36">
        <v>21138.6</v>
      </c>
      <c r="D28" s="39">
        <f t="shared" si="0"/>
        <v>8.5288590879686044E-2</v>
      </c>
      <c r="E28" s="39">
        <f t="shared" si="1"/>
        <v>-1.7037898163217925E-2</v>
      </c>
    </row>
    <row r="29" spans="2:5" ht="15" customHeight="1" x14ac:dyDescent="0.3">
      <c r="B29" s="28">
        <v>44105</v>
      </c>
      <c r="C29" s="37">
        <v>21477.599999999999</v>
      </c>
      <c r="D29" s="38">
        <f t="shared" si="0"/>
        <v>1.603701285799438E-2</v>
      </c>
      <c r="E29" s="38">
        <f t="shared" si="1"/>
        <v>-9.9979257415474636E-3</v>
      </c>
    </row>
    <row r="30" spans="2:5" ht="15" customHeight="1" x14ac:dyDescent="0.3">
      <c r="B30" s="25">
        <v>44197</v>
      </c>
      <c r="C30" s="36">
        <v>22038.2</v>
      </c>
      <c r="D30" s="39">
        <f t="shared" si="0"/>
        <v>2.6101612843148315E-2</v>
      </c>
      <c r="E30" s="39">
        <f t="shared" si="1"/>
        <v>2.5920098317614274E-2</v>
      </c>
    </row>
    <row r="31" spans="2:5" ht="15" customHeight="1" x14ac:dyDescent="0.3">
      <c r="B31" s="28">
        <v>44287</v>
      </c>
      <c r="C31" s="37">
        <v>22740.9</v>
      </c>
      <c r="D31" s="38">
        <f t="shared" si="0"/>
        <v>3.1885544191449428E-2</v>
      </c>
      <c r="E31" s="38">
        <f t="shared" si="1"/>
        <v>0.16755316418002403</v>
      </c>
    </row>
    <row r="32" spans="2:5" ht="15" customHeight="1" x14ac:dyDescent="0.3">
      <c r="B32" s="25">
        <v>44378</v>
      </c>
      <c r="C32" s="36">
        <v>23202.3</v>
      </c>
      <c r="D32" s="39">
        <f t="shared" si="0"/>
        <v>2.0289434455100626E-2</v>
      </c>
      <c r="E32" s="39">
        <f t="shared" si="1"/>
        <v>9.7627089778887954E-2</v>
      </c>
    </row>
    <row r="33" spans="2:5" ht="15" customHeight="1" x14ac:dyDescent="0.3">
      <c r="B33" s="28">
        <v>44470</v>
      </c>
      <c r="C33" s="37">
        <v>23992.400000000001</v>
      </c>
      <c r="D33" s="38">
        <f t="shared" si="0"/>
        <v>3.40526585726416E-2</v>
      </c>
      <c r="E33" s="38">
        <f t="shared" si="1"/>
        <v>0.11708943271129005</v>
      </c>
    </row>
    <row r="34" spans="2:5" ht="15" customHeight="1" x14ac:dyDescent="0.3">
      <c r="B34" s="25">
        <v>44562</v>
      </c>
      <c r="C34" s="36">
        <v>24002.799999999999</v>
      </c>
      <c r="D34" s="39">
        <f t="shared" si="0"/>
        <v>4.3347059902293296E-4</v>
      </c>
      <c r="E34" s="39">
        <f t="shared" si="1"/>
        <v>8.914521149640163E-2</v>
      </c>
    </row>
    <row r="35" spans="2:5" ht="15" customHeight="1" x14ac:dyDescent="0.3">
      <c r="B35" s="28">
        <v>44652</v>
      </c>
      <c r="C35" s="37">
        <v>24882.9</v>
      </c>
      <c r="D35" s="38">
        <f t="shared" si="0"/>
        <v>3.6666555568517098E-2</v>
      </c>
      <c r="E35" s="38">
        <f t="shared" si="1"/>
        <v>9.4191522762951327E-2</v>
      </c>
    </row>
    <row r="36" spans="2:5" ht="15" customHeight="1" x14ac:dyDescent="0.3">
      <c r="B36" s="25">
        <v>44743</v>
      </c>
      <c r="C36" s="36">
        <v>25462.7</v>
      </c>
      <c r="D36" s="39">
        <f t="shared" si="0"/>
        <v>2.330114255171219E-2</v>
      </c>
      <c r="E36" s="39">
        <f t="shared" si="1"/>
        <v>9.7421376329070886E-2</v>
      </c>
    </row>
    <row r="37" spans="2:5" ht="15" customHeight="1" x14ac:dyDescent="0.3">
      <c r="B37" s="28">
        <v>44835</v>
      </c>
      <c r="C37" s="37">
        <v>25994.6</v>
      </c>
      <c r="D37" s="38">
        <f t="shared" si="0"/>
        <v>2.0889379366681372E-2</v>
      </c>
      <c r="E37" s="38">
        <f t="shared" si="1"/>
        <v>8.3451426284990124E-2</v>
      </c>
    </row>
    <row r="38" spans="2:5" ht="15" customHeight="1" x14ac:dyDescent="0.3">
      <c r="B38" s="25">
        <v>44927</v>
      </c>
      <c r="C38" s="36">
        <v>26252.1</v>
      </c>
      <c r="D38" s="39">
        <f t="shared" si="0"/>
        <v>9.9059035338108694E-3</v>
      </c>
      <c r="E38" s="39">
        <f t="shared" si="1"/>
        <v>9.370990051160695E-2</v>
      </c>
    </row>
    <row r="39" spans="2:5" ht="15" customHeight="1" x14ac:dyDescent="0.3">
      <c r="B39" s="28">
        <v>45017</v>
      </c>
      <c r="C39" s="37">
        <v>26671.8</v>
      </c>
      <c r="D39" s="38">
        <f t="shared" si="0"/>
        <v>1.5987292445175844E-2</v>
      </c>
      <c r="E39" s="38">
        <f t="shared" si="1"/>
        <v>7.1892745620486267E-2</v>
      </c>
    </row>
    <row r="40" spans="2:5" ht="15" customHeight="1" x14ac:dyDescent="0.3">
      <c r="B40" s="25">
        <v>45108</v>
      </c>
      <c r="C40" s="36">
        <v>27363.1</v>
      </c>
      <c r="D40" s="39">
        <f t="shared" si="0"/>
        <v>2.5918760638577048E-2</v>
      </c>
      <c r="E40" s="39">
        <f t="shared" si="1"/>
        <v>7.4634661681596909E-2</v>
      </c>
    </row>
    <row r="41" spans="2:5" ht="15" customHeight="1" x14ac:dyDescent="0.3">
      <c r="B41" s="28">
        <v>45200</v>
      </c>
      <c r="C41" s="37">
        <v>27956</v>
      </c>
      <c r="D41" s="38">
        <f t="shared" si="0"/>
        <v>2.1667866579444636E-2</v>
      </c>
      <c r="E41" s="38">
        <f t="shared" si="1"/>
        <v>7.5454132781423891E-2</v>
      </c>
    </row>
    <row r="42" spans="2:5" ht="15" customHeight="1" x14ac:dyDescent="0.3">
      <c r="B42" s="25">
        <v>45292</v>
      </c>
      <c r="C42" s="36">
        <v>28279.1</v>
      </c>
      <c r="D42" s="39">
        <f t="shared" si="0"/>
        <v>1.15574474173701E-2</v>
      </c>
      <c r="E42" s="39">
        <f t="shared" si="1"/>
        <v>7.7212870589400476E-2</v>
      </c>
    </row>
    <row r="43" spans="2:5" ht="15" customHeight="1" x14ac:dyDescent="0.3">
      <c r="B43" s="28">
        <v>45383</v>
      </c>
      <c r="C43" s="37">
        <v>28628.1</v>
      </c>
      <c r="D43" s="38">
        <f t="shared" si="0"/>
        <v>1.2341269700945222E-2</v>
      </c>
      <c r="E43" s="38">
        <f t="shared" si="1"/>
        <v>7.334713067734458E-2</v>
      </c>
    </row>
    <row r="44" spans="2:5" ht="15" customHeight="1" x14ac:dyDescent="0.3">
      <c r="B44" s="25">
        <v>45474</v>
      </c>
      <c r="C44" s="36">
        <v>29015.5</v>
      </c>
      <c r="D44" s="39">
        <f t="shared" si="0"/>
        <v>1.353215896269754E-2</v>
      </c>
      <c r="E44" s="39">
        <f t="shared" si="1"/>
        <v>6.0387894646439969E-2</v>
      </c>
    </row>
    <row r="45" spans="2:5" ht="15" customHeight="1" x14ac:dyDescent="0.3">
      <c r="B45" s="28">
        <v>45566</v>
      </c>
      <c r="C45" s="37">
        <v>29342.799999999999</v>
      </c>
      <c r="D45" s="38">
        <f t="shared" si="0"/>
        <v>1.128017783598419E-2</v>
      </c>
      <c r="E45" s="38">
        <f t="shared" si="1"/>
        <v>4.960652453856057E-2</v>
      </c>
    </row>
  </sheetData>
  <mergeCells count="2">
    <mergeCell ref="B2:E2"/>
    <mergeCell ref="B3:E3"/>
  </mergeCells>
  <pageMargins left="0.75" right="0.75" top="1" bottom="1" header="0.511811023622047" footer="0.511811023622047"/>
  <pageSetup paperSize="9" orientation="portrait" horizontalDpi="300" verticalDpi="300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rgb="FFD4A843"/>
  </sheetPr>
  <dimension ref="B2:D77"/>
  <sheetViews>
    <sheetView zoomScaleNormal="100" workbookViewId="0">
      <pane xSplit="1" ySplit="5" topLeftCell="B6" activePane="bottomRight" state="frozen"/>
      <selection pane="topRight" activeCell="B1" sqref="B1"/>
      <selection pane="bottomLeft" activeCell="A6" sqref="A6"/>
      <selection pane="bottomRight"/>
    </sheetView>
  </sheetViews>
  <sheetFormatPr defaultColWidth="8.6640625" defaultRowHeight="14.4" x14ac:dyDescent="0.3"/>
  <cols>
    <col min="1" max="1" width="3" customWidth="1"/>
    <col min="2" max="2" width="16" customWidth="1"/>
    <col min="3" max="3" width="22.21875" customWidth="1"/>
    <col min="4" max="4" width="22.33203125" customWidth="1"/>
  </cols>
  <sheetData>
    <row r="2" spans="2:4" ht="19.5" customHeight="1" x14ac:dyDescent="0.4">
      <c r="B2" s="2" t="s">
        <v>96</v>
      </c>
      <c r="C2" s="2"/>
      <c r="D2" s="2"/>
    </row>
    <row r="3" spans="2:4" ht="15" customHeight="1" x14ac:dyDescent="0.3">
      <c r="B3" s="1" t="s">
        <v>97</v>
      </c>
      <c r="C3" s="1"/>
      <c r="D3" s="1"/>
    </row>
    <row r="5" spans="2:4" ht="15" customHeight="1" x14ac:dyDescent="0.3">
      <c r="B5" s="40" t="s">
        <v>79</v>
      </c>
      <c r="C5" s="40" t="s">
        <v>98</v>
      </c>
      <c r="D5" s="40" t="s">
        <v>99</v>
      </c>
    </row>
    <row r="6" spans="2:4" ht="15" customHeight="1" x14ac:dyDescent="0.3">
      <c r="B6" s="25">
        <v>43466</v>
      </c>
      <c r="C6" s="41">
        <v>2.4</v>
      </c>
      <c r="D6" s="26">
        <v>1.6</v>
      </c>
    </row>
    <row r="7" spans="2:4" ht="15" customHeight="1" x14ac:dyDescent="0.3">
      <c r="B7" s="28">
        <v>43497</v>
      </c>
      <c r="C7" s="42">
        <v>2.4</v>
      </c>
      <c r="D7" s="29">
        <v>1.5</v>
      </c>
    </row>
    <row r="8" spans="2:4" ht="15" customHeight="1" x14ac:dyDescent="0.3">
      <c r="B8" s="25">
        <v>43525</v>
      </c>
      <c r="C8" s="41">
        <v>2.41</v>
      </c>
      <c r="D8" s="26">
        <v>1.9</v>
      </c>
    </row>
    <row r="9" spans="2:4" ht="15" customHeight="1" x14ac:dyDescent="0.3">
      <c r="B9" s="28">
        <v>43556</v>
      </c>
      <c r="C9" s="42">
        <v>2.42</v>
      </c>
      <c r="D9" s="29">
        <v>2</v>
      </c>
    </row>
    <row r="10" spans="2:4" ht="15" customHeight="1" x14ac:dyDescent="0.3">
      <c r="B10" s="25">
        <v>43586</v>
      </c>
      <c r="C10" s="41">
        <v>2.39</v>
      </c>
      <c r="D10" s="26">
        <v>1.8</v>
      </c>
    </row>
    <row r="11" spans="2:4" ht="15" customHeight="1" x14ac:dyDescent="0.3">
      <c r="B11" s="28">
        <v>43617</v>
      </c>
      <c r="C11" s="42">
        <v>2.38</v>
      </c>
      <c r="D11" s="29">
        <v>1.6</v>
      </c>
    </row>
    <row r="12" spans="2:4" ht="15" customHeight="1" x14ac:dyDescent="0.3">
      <c r="B12" s="25">
        <v>43647</v>
      </c>
      <c r="C12" s="41">
        <v>2.4</v>
      </c>
      <c r="D12" s="26">
        <v>1.8</v>
      </c>
    </row>
    <row r="13" spans="2:4" ht="15" customHeight="1" x14ac:dyDescent="0.3">
      <c r="B13" s="28">
        <v>43678</v>
      </c>
      <c r="C13" s="42">
        <v>2.13</v>
      </c>
      <c r="D13" s="29">
        <v>1.7</v>
      </c>
    </row>
    <row r="14" spans="2:4" ht="15" customHeight="1" x14ac:dyDescent="0.3">
      <c r="B14" s="25">
        <v>43709</v>
      </c>
      <c r="C14" s="41">
        <v>2.04</v>
      </c>
      <c r="D14" s="26">
        <v>1.7</v>
      </c>
    </row>
    <row r="15" spans="2:4" ht="15" customHeight="1" x14ac:dyDescent="0.3">
      <c r="B15" s="28">
        <v>43739</v>
      </c>
      <c r="C15" s="42">
        <v>1.83</v>
      </c>
      <c r="D15" s="29">
        <v>2.1</v>
      </c>
    </row>
    <row r="16" spans="2:4" ht="15" customHeight="1" x14ac:dyDescent="0.3">
      <c r="B16" s="25">
        <v>43770</v>
      </c>
      <c r="C16" s="41">
        <v>1.55</v>
      </c>
      <c r="D16" s="26">
        <v>2.1</v>
      </c>
    </row>
    <row r="17" spans="2:4" ht="15" customHeight="1" x14ac:dyDescent="0.3">
      <c r="B17" s="28">
        <v>43800</v>
      </c>
      <c r="C17" s="42">
        <v>1.55</v>
      </c>
      <c r="D17" s="29">
        <v>2.2999999999999998</v>
      </c>
    </row>
    <row r="18" spans="2:4" ht="15" customHeight="1" x14ac:dyDescent="0.3">
      <c r="B18" s="25">
        <v>43831</v>
      </c>
      <c r="C18" s="41">
        <v>1.55</v>
      </c>
      <c r="D18" s="26">
        <v>2.5</v>
      </c>
    </row>
    <row r="19" spans="2:4" ht="15" customHeight="1" x14ac:dyDescent="0.3">
      <c r="B19" s="28">
        <v>43862</v>
      </c>
      <c r="C19" s="42">
        <v>1.58</v>
      </c>
      <c r="D19" s="29">
        <v>2.2999999999999998</v>
      </c>
    </row>
    <row r="20" spans="2:4" ht="15" customHeight="1" x14ac:dyDescent="0.3">
      <c r="B20" s="25">
        <v>43891</v>
      </c>
      <c r="C20" s="41">
        <v>0.65</v>
      </c>
      <c r="D20" s="26">
        <v>1.5</v>
      </c>
    </row>
    <row r="21" spans="2:4" ht="15" customHeight="1" x14ac:dyDescent="0.3">
      <c r="B21" s="28">
        <v>43922</v>
      </c>
      <c r="C21" s="42">
        <v>0.05</v>
      </c>
      <c r="D21" s="29">
        <v>0.3</v>
      </c>
    </row>
    <row r="22" spans="2:4" ht="15" customHeight="1" x14ac:dyDescent="0.3">
      <c r="B22" s="25">
        <v>43952</v>
      </c>
      <c r="C22" s="41">
        <v>0.05</v>
      </c>
      <c r="D22" s="26">
        <v>0.1</v>
      </c>
    </row>
    <row r="23" spans="2:4" ht="15" customHeight="1" x14ac:dyDescent="0.3">
      <c r="B23" s="28">
        <v>43983</v>
      </c>
      <c r="C23" s="42">
        <v>0.08</v>
      </c>
      <c r="D23" s="29">
        <v>0.6</v>
      </c>
    </row>
    <row r="24" spans="2:4" ht="15" customHeight="1" x14ac:dyDescent="0.3">
      <c r="B24" s="25">
        <v>44013</v>
      </c>
      <c r="C24" s="41">
        <v>0.09</v>
      </c>
      <c r="D24" s="26">
        <v>1</v>
      </c>
    </row>
    <row r="25" spans="2:4" ht="15" customHeight="1" x14ac:dyDescent="0.3">
      <c r="B25" s="28">
        <v>44044</v>
      </c>
      <c r="C25" s="42">
        <v>0.1</v>
      </c>
      <c r="D25" s="29">
        <v>1.3</v>
      </c>
    </row>
    <row r="26" spans="2:4" ht="15" customHeight="1" x14ac:dyDescent="0.3">
      <c r="B26" s="25">
        <v>44075</v>
      </c>
      <c r="C26" s="41">
        <v>0.09</v>
      </c>
      <c r="D26" s="26">
        <v>1.4</v>
      </c>
    </row>
    <row r="27" spans="2:4" ht="15" customHeight="1" x14ac:dyDescent="0.3">
      <c r="B27" s="28">
        <v>44105</v>
      </c>
      <c r="C27" s="42">
        <v>0.09</v>
      </c>
      <c r="D27" s="29">
        <v>1.2</v>
      </c>
    </row>
    <row r="28" spans="2:4" ht="15" customHeight="1" x14ac:dyDescent="0.3">
      <c r="B28" s="25">
        <v>44136</v>
      </c>
      <c r="C28" s="41">
        <v>0.09</v>
      </c>
      <c r="D28" s="26">
        <v>1.2</v>
      </c>
    </row>
    <row r="29" spans="2:4" ht="15" customHeight="1" x14ac:dyDescent="0.3">
      <c r="B29" s="28">
        <v>44166</v>
      </c>
      <c r="C29" s="42">
        <v>0.09</v>
      </c>
      <c r="D29" s="29">
        <v>1.4</v>
      </c>
    </row>
    <row r="30" spans="2:4" ht="15" customHeight="1" x14ac:dyDescent="0.3">
      <c r="B30" s="25">
        <v>44197</v>
      </c>
      <c r="C30" s="41">
        <v>0.09</v>
      </c>
      <c r="D30" s="26">
        <v>1.4</v>
      </c>
    </row>
    <row r="31" spans="2:4" ht="15" customHeight="1" x14ac:dyDescent="0.3">
      <c r="B31" s="28">
        <v>44228</v>
      </c>
      <c r="C31" s="42">
        <v>0.08</v>
      </c>
      <c r="D31" s="29">
        <v>1.7</v>
      </c>
    </row>
    <row r="32" spans="2:4" ht="15" customHeight="1" x14ac:dyDescent="0.3">
      <c r="B32" s="25">
        <v>44256</v>
      </c>
      <c r="C32" s="41">
        <v>7.0000000000000007E-2</v>
      </c>
      <c r="D32" s="26">
        <v>2.6</v>
      </c>
    </row>
    <row r="33" spans="2:4" ht="15" customHeight="1" x14ac:dyDescent="0.3">
      <c r="B33" s="28">
        <v>44287</v>
      </c>
      <c r="C33" s="42">
        <v>7.0000000000000007E-2</v>
      </c>
      <c r="D33" s="29">
        <v>4.2</v>
      </c>
    </row>
    <row r="34" spans="2:4" ht="15" customHeight="1" x14ac:dyDescent="0.3">
      <c r="B34" s="25">
        <v>44317</v>
      </c>
      <c r="C34" s="41">
        <v>0.06</v>
      </c>
      <c r="D34" s="26">
        <v>5</v>
      </c>
    </row>
    <row r="35" spans="2:4" ht="15" customHeight="1" x14ac:dyDescent="0.3">
      <c r="B35" s="28">
        <v>44348</v>
      </c>
      <c r="C35" s="42">
        <v>0.08</v>
      </c>
      <c r="D35" s="29">
        <v>5.4</v>
      </c>
    </row>
    <row r="36" spans="2:4" ht="15" customHeight="1" x14ac:dyDescent="0.3">
      <c r="B36" s="25">
        <v>44378</v>
      </c>
      <c r="C36" s="41">
        <v>0.1</v>
      </c>
      <c r="D36" s="26">
        <v>5.4</v>
      </c>
    </row>
    <row r="37" spans="2:4" ht="15" customHeight="1" x14ac:dyDescent="0.3">
      <c r="B37" s="28">
        <v>44409</v>
      </c>
      <c r="C37" s="42">
        <v>0.09</v>
      </c>
      <c r="D37" s="29">
        <v>5.3</v>
      </c>
    </row>
    <row r="38" spans="2:4" ht="15" customHeight="1" x14ac:dyDescent="0.3">
      <c r="B38" s="25">
        <v>44440</v>
      </c>
      <c r="C38" s="41">
        <v>0.08</v>
      </c>
      <c r="D38" s="26">
        <v>5.4</v>
      </c>
    </row>
    <row r="39" spans="2:4" ht="15" customHeight="1" x14ac:dyDescent="0.3">
      <c r="B39" s="28">
        <v>44470</v>
      </c>
      <c r="C39" s="42">
        <v>0.08</v>
      </c>
      <c r="D39" s="29">
        <v>6.2</v>
      </c>
    </row>
    <row r="40" spans="2:4" ht="15" customHeight="1" x14ac:dyDescent="0.3">
      <c r="B40" s="25">
        <v>44501</v>
      </c>
      <c r="C40" s="41">
        <v>0.08</v>
      </c>
      <c r="D40" s="26">
        <v>6.8</v>
      </c>
    </row>
    <row r="41" spans="2:4" ht="15" customHeight="1" x14ac:dyDescent="0.3">
      <c r="B41" s="28">
        <v>44531</v>
      </c>
      <c r="C41" s="42">
        <v>0.08</v>
      </c>
      <c r="D41" s="29">
        <v>7</v>
      </c>
    </row>
    <row r="42" spans="2:4" ht="15" customHeight="1" x14ac:dyDescent="0.3">
      <c r="B42" s="25">
        <v>44562</v>
      </c>
      <c r="C42" s="41">
        <v>0.08</v>
      </c>
      <c r="D42" s="26">
        <v>7.5</v>
      </c>
    </row>
    <row r="43" spans="2:4" ht="15" customHeight="1" x14ac:dyDescent="0.3">
      <c r="B43" s="28">
        <v>44593</v>
      </c>
      <c r="C43" s="42">
        <v>0.08</v>
      </c>
      <c r="D43" s="29">
        <v>7.9</v>
      </c>
    </row>
    <row r="44" spans="2:4" ht="15" customHeight="1" x14ac:dyDescent="0.3">
      <c r="B44" s="25">
        <v>44621</v>
      </c>
      <c r="C44" s="41">
        <v>0.2</v>
      </c>
      <c r="D44" s="26">
        <v>8.5</v>
      </c>
    </row>
    <row r="45" spans="2:4" ht="15" customHeight="1" x14ac:dyDescent="0.3">
      <c r="B45" s="28">
        <v>44652</v>
      </c>
      <c r="C45" s="42">
        <v>0.33</v>
      </c>
      <c r="D45" s="29">
        <v>8.3000000000000007</v>
      </c>
    </row>
    <row r="46" spans="2:4" ht="15" customHeight="1" x14ac:dyDescent="0.3">
      <c r="B46" s="25">
        <v>44682</v>
      </c>
      <c r="C46" s="41">
        <v>0.77</v>
      </c>
      <c r="D46" s="26">
        <v>8.6</v>
      </c>
    </row>
    <row r="47" spans="2:4" ht="15" customHeight="1" x14ac:dyDescent="0.3">
      <c r="B47" s="28">
        <v>44713</v>
      </c>
      <c r="C47" s="42">
        <v>1.21</v>
      </c>
      <c r="D47" s="29">
        <v>9.1</v>
      </c>
    </row>
    <row r="48" spans="2:4" ht="15" customHeight="1" x14ac:dyDescent="0.3">
      <c r="B48" s="25">
        <v>44743</v>
      </c>
      <c r="C48" s="41">
        <v>1.68</v>
      </c>
      <c r="D48" s="26">
        <v>8.5</v>
      </c>
    </row>
    <row r="49" spans="2:4" ht="15" customHeight="1" x14ac:dyDescent="0.3">
      <c r="B49" s="28">
        <v>44774</v>
      </c>
      <c r="C49" s="42">
        <v>2.33</v>
      </c>
      <c r="D49" s="29">
        <v>8.3000000000000007</v>
      </c>
    </row>
    <row r="50" spans="2:4" ht="15" customHeight="1" x14ac:dyDescent="0.3">
      <c r="B50" s="25">
        <v>44805</v>
      </c>
      <c r="C50" s="41">
        <v>2.56</v>
      </c>
      <c r="D50" s="26">
        <v>8.1999999999999993</v>
      </c>
    </row>
    <row r="51" spans="2:4" ht="15" customHeight="1" x14ac:dyDescent="0.3">
      <c r="B51" s="28">
        <v>44835</v>
      </c>
      <c r="C51" s="42">
        <v>3.08</v>
      </c>
      <c r="D51" s="29">
        <v>7.7</v>
      </c>
    </row>
    <row r="52" spans="2:4" ht="15" customHeight="1" x14ac:dyDescent="0.3">
      <c r="B52" s="25">
        <v>44866</v>
      </c>
      <c r="C52" s="41">
        <v>3.78</v>
      </c>
      <c r="D52" s="26">
        <v>7.1</v>
      </c>
    </row>
    <row r="53" spans="2:4" ht="15" customHeight="1" x14ac:dyDescent="0.3">
      <c r="B53" s="28">
        <v>44896</v>
      </c>
      <c r="C53" s="42">
        <v>4.0999999999999996</v>
      </c>
      <c r="D53" s="29">
        <v>6.5</v>
      </c>
    </row>
    <row r="54" spans="2:4" ht="15" customHeight="1" x14ac:dyDescent="0.3">
      <c r="B54" s="25">
        <v>44927</v>
      </c>
      <c r="C54" s="41">
        <v>4.33</v>
      </c>
      <c r="D54" s="26">
        <v>6.4</v>
      </c>
    </row>
    <row r="55" spans="2:4" ht="15" customHeight="1" x14ac:dyDescent="0.3">
      <c r="B55" s="28">
        <v>44958</v>
      </c>
      <c r="C55" s="42">
        <v>4.57</v>
      </c>
      <c r="D55" s="29">
        <v>6</v>
      </c>
    </row>
    <row r="56" spans="2:4" ht="15" customHeight="1" x14ac:dyDescent="0.3">
      <c r="B56" s="25">
        <v>44986</v>
      </c>
      <c r="C56" s="41">
        <v>4.6500000000000004</v>
      </c>
      <c r="D56" s="26">
        <v>5</v>
      </c>
    </row>
    <row r="57" spans="2:4" ht="15" customHeight="1" x14ac:dyDescent="0.3">
      <c r="B57" s="28">
        <v>45017</v>
      </c>
      <c r="C57" s="42">
        <v>4.83</v>
      </c>
      <c r="D57" s="29">
        <v>4.9000000000000004</v>
      </c>
    </row>
    <row r="58" spans="2:4" ht="15" customHeight="1" x14ac:dyDescent="0.3">
      <c r="B58" s="25">
        <v>45047</v>
      </c>
      <c r="C58" s="41">
        <v>5.0599999999999996</v>
      </c>
      <c r="D58" s="26">
        <v>4</v>
      </c>
    </row>
    <row r="59" spans="2:4" ht="15" customHeight="1" x14ac:dyDescent="0.3">
      <c r="B59" s="28">
        <v>45078</v>
      </c>
      <c r="C59" s="42">
        <v>5.08</v>
      </c>
      <c r="D59" s="29">
        <v>3</v>
      </c>
    </row>
    <row r="60" spans="2:4" ht="15" customHeight="1" x14ac:dyDescent="0.3">
      <c r="B60" s="25">
        <v>45108</v>
      </c>
      <c r="C60" s="41">
        <v>5.12</v>
      </c>
      <c r="D60" s="26">
        <v>3.2</v>
      </c>
    </row>
    <row r="61" spans="2:4" ht="15" customHeight="1" x14ac:dyDescent="0.3">
      <c r="B61" s="28">
        <v>45139</v>
      </c>
      <c r="C61" s="42">
        <v>5.33</v>
      </c>
      <c r="D61" s="29">
        <v>3.7</v>
      </c>
    </row>
    <row r="62" spans="2:4" ht="15" customHeight="1" x14ac:dyDescent="0.3">
      <c r="B62" s="25">
        <v>45170</v>
      </c>
      <c r="C62" s="41">
        <v>5.33</v>
      </c>
      <c r="D62" s="26">
        <v>3.7</v>
      </c>
    </row>
    <row r="63" spans="2:4" ht="15" customHeight="1" x14ac:dyDescent="0.3">
      <c r="B63" s="28">
        <v>45200</v>
      </c>
      <c r="C63" s="42">
        <v>5.33</v>
      </c>
      <c r="D63" s="29">
        <v>3.2</v>
      </c>
    </row>
    <row r="64" spans="2:4" ht="15" customHeight="1" x14ac:dyDescent="0.3">
      <c r="B64" s="25">
        <v>45231</v>
      </c>
      <c r="C64" s="41">
        <v>5.33</v>
      </c>
      <c r="D64" s="26">
        <v>3.1</v>
      </c>
    </row>
    <row r="65" spans="2:4" ht="15" customHeight="1" x14ac:dyDescent="0.3">
      <c r="B65" s="28">
        <v>45261</v>
      </c>
      <c r="C65" s="42">
        <v>5.33</v>
      </c>
      <c r="D65" s="29">
        <v>3.4</v>
      </c>
    </row>
    <row r="66" spans="2:4" ht="15" customHeight="1" x14ac:dyDescent="0.3">
      <c r="B66" s="25">
        <v>45292</v>
      </c>
      <c r="C66" s="41">
        <v>5.33</v>
      </c>
      <c r="D66" s="26">
        <v>3.1</v>
      </c>
    </row>
    <row r="67" spans="2:4" ht="15" customHeight="1" x14ac:dyDescent="0.3">
      <c r="B67" s="28">
        <v>45323</v>
      </c>
      <c r="C67" s="42">
        <v>5.33</v>
      </c>
      <c r="D67" s="29">
        <v>3.2</v>
      </c>
    </row>
    <row r="68" spans="2:4" ht="15" customHeight="1" x14ac:dyDescent="0.3">
      <c r="B68" s="25">
        <v>45352</v>
      </c>
      <c r="C68" s="41">
        <v>5.33</v>
      </c>
      <c r="D68" s="26">
        <v>3.5</v>
      </c>
    </row>
    <row r="69" spans="2:4" ht="15" customHeight="1" x14ac:dyDescent="0.3">
      <c r="B69" s="28">
        <v>45383</v>
      </c>
      <c r="C69" s="42">
        <v>5.33</v>
      </c>
      <c r="D69" s="29">
        <v>3.4</v>
      </c>
    </row>
    <row r="70" spans="2:4" ht="15" customHeight="1" x14ac:dyDescent="0.3">
      <c r="B70" s="25">
        <v>45413</v>
      </c>
      <c r="C70" s="41">
        <v>5.33</v>
      </c>
      <c r="D70" s="26">
        <v>3.3</v>
      </c>
    </row>
    <row r="71" spans="2:4" ht="15" customHeight="1" x14ac:dyDescent="0.3">
      <c r="B71" s="28">
        <v>45444</v>
      </c>
      <c r="C71" s="42">
        <v>5.33</v>
      </c>
      <c r="D71" s="29">
        <v>3</v>
      </c>
    </row>
    <row r="72" spans="2:4" ht="15" customHeight="1" x14ac:dyDescent="0.3">
      <c r="B72" s="25">
        <v>45474</v>
      </c>
      <c r="C72" s="41">
        <v>5.33</v>
      </c>
      <c r="D72" s="26">
        <v>2.9</v>
      </c>
    </row>
    <row r="73" spans="2:4" ht="15" customHeight="1" x14ac:dyDescent="0.3">
      <c r="B73" s="28">
        <v>45505</v>
      </c>
      <c r="C73" s="42">
        <v>5.33</v>
      </c>
      <c r="D73" s="29">
        <v>2.5</v>
      </c>
    </row>
    <row r="74" spans="2:4" ht="15" customHeight="1" x14ac:dyDescent="0.3">
      <c r="B74" s="25">
        <v>45536</v>
      </c>
      <c r="C74" s="41">
        <v>5.33</v>
      </c>
      <c r="D74" s="26">
        <v>2.4</v>
      </c>
    </row>
    <row r="75" spans="2:4" ht="15" customHeight="1" x14ac:dyDescent="0.3">
      <c r="B75" s="28">
        <v>45566</v>
      </c>
      <c r="C75" s="42">
        <v>4.83</v>
      </c>
      <c r="D75" s="29">
        <v>2.6</v>
      </c>
    </row>
    <row r="76" spans="2:4" ht="15" customHeight="1" x14ac:dyDescent="0.3">
      <c r="B76" s="25">
        <v>45597</v>
      </c>
      <c r="C76" s="41">
        <v>4.58</v>
      </c>
      <c r="D76" s="26">
        <v>2.7</v>
      </c>
    </row>
    <row r="77" spans="2:4" ht="15" customHeight="1" x14ac:dyDescent="0.3">
      <c r="B77" s="28">
        <v>45627</v>
      </c>
      <c r="C77" s="42">
        <v>4.33</v>
      </c>
      <c r="D77" s="29">
        <v>2.9</v>
      </c>
    </row>
  </sheetData>
  <mergeCells count="2">
    <mergeCell ref="B2:D2"/>
    <mergeCell ref="B3:D3"/>
  </mergeCells>
  <pageMargins left="0.75" right="0.75" top="1" bottom="1" header="0.511811023622047" footer="0.511811023622047"/>
  <pageSetup paperSize="9" orientation="portrait" horizontalDpi="300" verticalDpi="300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rgb="FF7A9E7E"/>
  </sheetPr>
  <dimension ref="B2:D30"/>
  <sheetViews>
    <sheetView zoomScaleNormal="100" workbookViewId="0"/>
  </sheetViews>
  <sheetFormatPr defaultColWidth="8.6640625" defaultRowHeight="14.4" x14ac:dyDescent="0.3"/>
  <cols>
    <col min="1" max="1" width="3" customWidth="1"/>
    <col min="2" max="2" width="5" customWidth="1"/>
    <col min="3" max="3" width="65" customWidth="1"/>
    <col min="4" max="4" width="35" customWidth="1"/>
  </cols>
  <sheetData>
    <row r="2" spans="2:4" ht="19.5" customHeight="1" x14ac:dyDescent="0.4">
      <c r="B2" s="2" t="s">
        <v>100</v>
      </c>
      <c r="C2" s="2"/>
      <c r="D2" s="2"/>
    </row>
    <row r="3" spans="2:4" ht="15" customHeight="1" x14ac:dyDescent="0.3">
      <c r="B3" s="1" t="s">
        <v>101</v>
      </c>
      <c r="C3" s="1"/>
      <c r="D3" s="1"/>
    </row>
    <row r="5" spans="2:4" ht="15" customHeight="1" x14ac:dyDescent="0.3">
      <c r="B5" s="49" t="s">
        <v>102</v>
      </c>
      <c r="C5" s="49"/>
    </row>
    <row r="6" spans="2:4" ht="23.25" customHeight="1" x14ac:dyDescent="0.3">
      <c r="C6" s="43" t="s">
        <v>103</v>
      </c>
    </row>
    <row r="8" spans="2:4" ht="15" customHeight="1" x14ac:dyDescent="0.3">
      <c r="B8" s="49" t="s">
        <v>104</v>
      </c>
      <c r="C8" s="49"/>
    </row>
    <row r="9" spans="2:4" ht="15" customHeight="1" x14ac:dyDescent="0.3">
      <c r="C9" s="43" t="s">
        <v>105</v>
      </c>
    </row>
    <row r="11" spans="2:4" ht="15" customHeight="1" x14ac:dyDescent="0.3">
      <c r="B11" s="49" t="s">
        <v>106</v>
      </c>
      <c r="C11" s="49"/>
    </row>
    <row r="12" spans="2:4" ht="23.25" customHeight="1" x14ac:dyDescent="0.3">
      <c r="C12" s="43" t="s">
        <v>107</v>
      </c>
    </row>
    <row r="14" spans="2:4" ht="15" customHeight="1" x14ac:dyDescent="0.3">
      <c r="B14" s="49" t="s">
        <v>108</v>
      </c>
      <c r="C14" s="49"/>
    </row>
    <row r="15" spans="2:4" ht="15" customHeight="1" x14ac:dyDescent="0.3">
      <c r="C15" s="43" t="s">
        <v>109</v>
      </c>
    </row>
    <row r="17" spans="2:4" ht="15" customHeight="1" x14ac:dyDescent="0.3">
      <c r="B17" s="49" t="s">
        <v>110</v>
      </c>
      <c r="C17" s="49"/>
    </row>
    <row r="18" spans="2:4" ht="23.25" customHeight="1" x14ac:dyDescent="0.3">
      <c r="C18" s="43" t="s">
        <v>111</v>
      </c>
    </row>
    <row r="20" spans="2:4" ht="15" customHeight="1" x14ac:dyDescent="0.3">
      <c r="B20" s="49" t="s">
        <v>112</v>
      </c>
      <c r="C20" s="49"/>
    </row>
    <row r="21" spans="2:4" ht="23.25" customHeight="1" x14ac:dyDescent="0.3">
      <c r="C21" s="43" t="s">
        <v>113</v>
      </c>
    </row>
    <row r="24" spans="2:4" ht="15" customHeight="1" x14ac:dyDescent="0.3">
      <c r="B24" s="44" t="s">
        <v>114</v>
      </c>
      <c r="C24" s="50" t="s">
        <v>115</v>
      </c>
      <c r="D24" s="50"/>
    </row>
    <row r="25" spans="2:4" ht="15" customHeight="1" x14ac:dyDescent="0.3">
      <c r="B25" s="44" t="s">
        <v>116</v>
      </c>
      <c r="C25" s="50" t="s">
        <v>117</v>
      </c>
      <c r="D25" s="50"/>
    </row>
    <row r="27" spans="2:4" ht="15" customHeight="1" x14ac:dyDescent="0.3">
      <c r="B27" s="44" t="s">
        <v>118</v>
      </c>
      <c r="C27" s="51" t="s">
        <v>119</v>
      </c>
      <c r="D27" s="51"/>
    </row>
    <row r="28" spans="2:4" ht="15" customHeight="1" x14ac:dyDescent="0.3">
      <c r="C28" s="51"/>
      <c r="D28" s="51"/>
    </row>
    <row r="29" spans="2:4" ht="15" customHeight="1" x14ac:dyDescent="0.3">
      <c r="C29" s="51"/>
      <c r="D29" s="51"/>
    </row>
    <row r="30" spans="2:4" ht="15" customHeight="1" x14ac:dyDescent="0.3">
      <c r="C30" s="51"/>
      <c r="D30" s="51"/>
    </row>
  </sheetData>
  <mergeCells count="11">
    <mergeCell ref="C27:D30"/>
    <mergeCell ref="B14:C14"/>
    <mergeCell ref="B17:C17"/>
    <mergeCell ref="B20:C20"/>
    <mergeCell ref="C24:D24"/>
    <mergeCell ref="C25:D25"/>
    <mergeCell ref="B2:D2"/>
    <mergeCell ref="B3:D3"/>
    <mergeCell ref="B5:C5"/>
    <mergeCell ref="B8:C8"/>
    <mergeCell ref="B11:C11"/>
  </mergeCells>
  <pageMargins left="0.75" right="0.75" top="1" bottom="1" header="0.511811023622047" footer="0.511811023622047"/>
  <pageSetup paperSize="9" orientation="portrait" horizontalDpi="300" verticalDpi="30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rgb="FFC62828"/>
  </sheetPr>
  <dimension ref="A1:D89"/>
  <sheetViews>
    <sheetView zoomScaleNormal="100" workbookViewId="0">
      <selection activeCell="G12" sqref="G12"/>
    </sheetView>
  </sheetViews>
  <sheetFormatPr defaultColWidth="8.6640625" defaultRowHeight="14.4" x14ac:dyDescent="0.3"/>
  <cols>
    <col min="1" max="1" width="3" customWidth="1"/>
    <col min="2" max="2" width="5" customWidth="1"/>
    <col min="3" max="3" width="75" customWidth="1"/>
    <col min="4" max="4" width="40" customWidth="1"/>
  </cols>
  <sheetData>
    <row r="1" spans="1:4" ht="15" customHeight="1" x14ac:dyDescent="0.3">
      <c r="A1" s="15"/>
      <c r="B1" s="15"/>
      <c r="C1" s="15"/>
      <c r="D1" s="15"/>
    </row>
    <row r="2" spans="1:4" ht="19.5" customHeight="1" x14ac:dyDescent="0.4">
      <c r="A2" s="15"/>
      <c r="B2" s="52" t="s">
        <v>120</v>
      </c>
      <c r="C2" s="52"/>
      <c r="D2" s="52"/>
    </row>
    <row r="3" spans="1:4" ht="15" customHeight="1" x14ac:dyDescent="0.3">
      <c r="A3" s="15"/>
      <c r="B3" s="53" t="s">
        <v>121</v>
      </c>
      <c r="C3" s="53"/>
      <c r="D3" s="53"/>
    </row>
    <row r="4" spans="1:4" ht="15" customHeight="1" x14ac:dyDescent="0.3">
      <c r="A4" s="15"/>
      <c r="B4" s="15"/>
      <c r="C4" s="15"/>
      <c r="D4" s="15"/>
    </row>
    <row r="5" spans="1:4" ht="15" customHeight="1" x14ac:dyDescent="0.3">
      <c r="A5" s="15"/>
      <c r="B5" s="9" t="s">
        <v>102</v>
      </c>
      <c r="C5" s="9"/>
      <c r="D5" s="9"/>
    </row>
    <row r="6" spans="1:4" ht="15" customHeight="1" x14ac:dyDescent="0.3">
      <c r="A6" s="15"/>
      <c r="B6" s="15"/>
      <c r="C6" s="16" t="s">
        <v>122</v>
      </c>
      <c r="D6" s="15"/>
    </row>
    <row r="7" spans="1:4" ht="23.25" customHeight="1" x14ac:dyDescent="0.3">
      <c r="A7" s="15"/>
      <c r="B7" s="15"/>
      <c r="C7" s="16" t="s">
        <v>123</v>
      </c>
      <c r="D7" s="15"/>
    </row>
    <row r="8" spans="1:4" ht="23.25" customHeight="1" x14ac:dyDescent="0.3">
      <c r="A8" s="15"/>
      <c r="B8" s="15"/>
      <c r="C8" s="16" t="s">
        <v>124</v>
      </c>
      <c r="D8" s="15"/>
    </row>
    <row r="9" spans="1:4" ht="15" customHeight="1" x14ac:dyDescent="0.3">
      <c r="A9" s="15"/>
      <c r="B9" s="15"/>
      <c r="C9" s="16"/>
      <c r="D9" s="15"/>
    </row>
    <row r="10" spans="1:4" ht="15" customHeight="1" x14ac:dyDescent="0.3">
      <c r="A10" s="15"/>
      <c r="B10" s="15"/>
      <c r="C10" s="16" t="s">
        <v>125</v>
      </c>
      <c r="D10" s="15"/>
    </row>
    <row r="11" spans="1:4" ht="15" customHeight="1" x14ac:dyDescent="0.3">
      <c r="A11" s="15"/>
      <c r="B11" s="15"/>
      <c r="C11" s="16" t="s">
        <v>126</v>
      </c>
      <c r="D11" s="15"/>
    </row>
    <row r="12" spans="1:4" ht="15" customHeight="1" x14ac:dyDescent="0.3">
      <c r="A12" s="15"/>
      <c r="B12" s="15"/>
      <c r="C12" s="16" t="s">
        <v>127</v>
      </c>
      <c r="D12" s="15"/>
    </row>
    <row r="13" spans="1:4" ht="15" customHeight="1" x14ac:dyDescent="0.3">
      <c r="A13" s="15"/>
      <c r="B13" s="15"/>
      <c r="C13" s="16" t="s">
        <v>128</v>
      </c>
      <c r="D13" s="15"/>
    </row>
    <row r="14" spans="1:4" ht="15" customHeight="1" x14ac:dyDescent="0.3">
      <c r="A14" s="15"/>
      <c r="B14" s="15"/>
      <c r="C14" s="16" t="s">
        <v>129</v>
      </c>
      <c r="D14" s="15"/>
    </row>
    <row r="15" spans="1:4" ht="15" customHeight="1" x14ac:dyDescent="0.3">
      <c r="A15" s="15"/>
      <c r="B15" s="15"/>
      <c r="C15" s="15"/>
      <c r="D15" s="15"/>
    </row>
    <row r="16" spans="1:4" ht="15" customHeight="1" x14ac:dyDescent="0.3">
      <c r="A16" s="15"/>
      <c r="B16" s="9" t="s">
        <v>104</v>
      </c>
      <c r="C16" s="9"/>
      <c r="D16" s="9"/>
    </row>
    <row r="17" spans="1:4" ht="15" customHeight="1" x14ac:dyDescent="0.3">
      <c r="A17" s="15"/>
      <c r="B17" s="15"/>
      <c r="C17" s="16" t="s">
        <v>130</v>
      </c>
      <c r="D17" s="15"/>
    </row>
    <row r="18" spans="1:4" ht="15" customHeight="1" x14ac:dyDescent="0.3">
      <c r="A18" s="15"/>
      <c r="B18" s="15"/>
      <c r="C18" s="16"/>
      <c r="D18" s="15"/>
    </row>
    <row r="19" spans="1:4" ht="15" customHeight="1" x14ac:dyDescent="0.3">
      <c r="A19" s="15"/>
      <c r="B19" s="15"/>
      <c r="C19" s="16" t="s">
        <v>131</v>
      </c>
      <c r="D19" s="15"/>
    </row>
    <row r="20" spans="1:4" ht="15" customHeight="1" x14ac:dyDescent="0.3">
      <c r="A20" s="15"/>
      <c r="B20" s="15"/>
      <c r="C20" s="16"/>
      <c r="D20" s="15"/>
    </row>
    <row r="21" spans="1:4" ht="15" customHeight="1" x14ac:dyDescent="0.3">
      <c r="A21" s="15"/>
      <c r="B21" s="15"/>
      <c r="C21" s="16" t="s">
        <v>132</v>
      </c>
      <c r="D21" s="15"/>
    </row>
    <row r="22" spans="1:4" ht="23.25" customHeight="1" x14ac:dyDescent="0.3">
      <c r="A22" s="15"/>
      <c r="B22" s="15"/>
      <c r="C22" s="18" t="s">
        <v>133</v>
      </c>
      <c r="D22" s="15"/>
    </row>
    <row r="23" spans="1:4" ht="15" customHeight="1" x14ac:dyDescent="0.3">
      <c r="A23" s="15"/>
      <c r="B23" s="15"/>
      <c r="C23" s="16"/>
      <c r="D23" s="15"/>
    </row>
    <row r="24" spans="1:4" ht="15" customHeight="1" x14ac:dyDescent="0.3">
      <c r="A24" s="15"/>
      <c r="B24" s="15"/>
      <c r="C24" s="16" t="s">
        <v>134</v>
      </c>
      <c r="D24" s="15"/>
    </row>
    <row r="25" spans="1:4" ht="23.25" customHeight="1" x14ac:dyDescent="0.3">
      <c r="A25" s="15"/>
      <c r="B25" s="15"/>
      <c r="C25" s="18" t="s">
        <v>135</v>
      </c>
      <c r="D25" s="15"/>
    </row>
    <row r="26" spans="1:4" ht="15" customHeight="1" x14ac:dyDescent="0.3">
      <c r="A26" s="15"/>
      <c r="B26" s="15"/>
      <c r="C26" s="15"/>
      <c r="D26" s="15"/>
    </row>
    <row r="27" spans="1:4" ht="15" customHeight="1" x14ac:dyDescent="0.3">
      <c r="A27" s="15"/>
      <c r="B27" s="9" t="s">
        <v>136</v>
      </c>
      <c r="C27" s="9"/>
      <c r="D27" s="9"/>
    </row>
    <row r="28" spans="1:4" ht="15" customHeight="1" x14ac:dyDescent="0.3">
      <c r="A28" s="15"/>
      <c r="B28" s="15"/>
      <c r="C28" s="16" t="s">
        <v>137</v>
      </c>
      <c r="D28" s="15"/>
    </row>
    <row r="29" spans="1:4" ht="15" customHeight="1" x14ac:dyDescent="0.3">
      <c r="A29" s="15"/>
      <c r="B29" s="15"/>
      <c r="C29" s="16" t="s">
        <v>138</v>
      </c>
      <c r="D29" s="15"/>
    </row>
    <row r="30" spans="1:4" ht="23.25" customHeight="1" x14ac:dyDescent="0.3">
      <c r="A30" s="15"/>
      <c r="B30" s="15"/>
      <c r="C30" s="45" t="s">
        <v>139</v>
      </c>
      <c r="D30" s="15"/>
    </row>
    <row r="31" spans="1:4" ht="15" customHeight="1" x14ac:dyDescent="0.3">
      <c r="A31" s="15"/>
      <c r="B31" s="15"/>
      <c r="C31" s="16" t="s">
        <v>140</v>
      </c>
      <c r="D31" s="15"/>
    </row>
    <row r="32" spans="1:4" ht="15" customHeight="1" x14ac:dyDescent="0.3">
      <c r="A32" s="15"/>
      <c r="B32" s="15"/>
      <c r="C32" s="16" t="s">
        <v>141</v>
      </c>
      <c r="D32" s="15"/>
    </row>
    <row r="33" spans="1:4" ht="15" customHeight="1" x14ac:dyDescent="0.3">
      <c r="A33" s="15"/>
      <c r="B33" s="15"/>
      <c r="C33" s="16" t="s">
        <v>142</v>
      </c>
      <c r="D33" s="15"/>
    </row>
    <row r="34" spans="1:4" ht="15" customHeight="1" x14ac:dyDescent="0.3">
      <c r="A34" s="15"/>
      <c r="B34" s="15"/>
      <c r="C34" s="16" t="s">
        <v>143</v>
      </c>
      <c r="D34" s="15"/>
    </row>
    <row r="35" spans="1:4" ht="15" customHeight="1" x14ac:dyDescent="0.3">
      <c r="A35" s="15"/>
      <c r="B35" s="15"/>
      <c r="C35" s="16" t="s">
        <v>144</v>
      </c>
      <c r="D35" s="15"/>
    </row>
    <row r="36" spans="1:4" ht="15" customHeight="1" x14ac:dyDescent="0.3">
      <c r="A36" s="15"/>
      <c r="B36" s="15"/>
      <c r="C36" s="16" t="s">
        <v>145</v>
      </c>
      <c r="D36" s="15"/>
    </row>
    <row r="37" spans="1:4" ht="15" customHeight="1" x14ac:dyDescent="0.3">
      <c r="A37" s="15"/>
      <c r="B37" s="15"/>
      <c r="C37" s="16" t="s">
        <v>146</v>
      </c>
      <c r="D37" s="15"/>
    </row>
    <row r="38" spans="1:4" ht="15" customHeight="1" x14ac:dyDescent="0.3">
      <c r="A38" s="15"/>
      <c r="B38" s="15"/>
      <c r="C38" s="16" t="s">
        <v>147</v>
      </c>
      <c r="D38" s="15"/>
    </row>
    <row r="39" spans="1:4" ht="15" customHeight="1" x14ac:dyDescent="0.3">
      <c r="A39" s="15"/>
      <c r="B39" s="15"/>
      <c r="C39" s="16" t="s">
        <v>148</v>
      </c>
      <c r="D39" s="15"/>
    </row>
    <row r="40" spans="1:4" ht="15" customHeight="1" x14ac:dyDescent="0.3">
      <c r="A40" s="15"/>
      <c r="B40" s="15"/>
      <c r="C40" s="16"/>
      <c r="D40" s="15"/>
    </row>
    <row r="41" spans="1:4" ht="15" customHeight="1" x14ac:dyDescent="0.3">
      <c r="A41" s="15"/>
      <c r="B41" s="15"/>
      <c r="C41" s="45" t="s">
        <v>149</v>
      </c>
      <c r="D41" s="15"/>
    </row>
    <row r="42" spans="1:4" ht="15" customHeight="1" x14ac:dyDescent="0.3">
      <c r="A42" s="15"/>
      <c r="B42" s="15"/>
      <c r="C42" s="16" t="s">
        <v>150</v>
      </c>
      <c r="D42" s="15"/>
    </row>
    <row r="43" spans="1:4" ht="23.25" customHeight="1" x14ac:dyDescent="0.3">
      <c r="A43" s="15"/>
      <c r="B43" s="15"/>
      <c r="C43" s="16" t="s">
        <v>151</v>
      </c>
      <c r="D43" s="15"/>
    </row>
    <row r="44" spans="1:4" ht="15" customHeight="1" x14ac:dyDescent="0.3">
      <c r="A44" s="15"/>
      <c r="B44" s="15"/>
      <c r="C44" s="15"/>
      <c r="D44" s="15"/>
    </row>
    <row r="45" spans="1:4" ht="15" customHeight="1" x14ac:dyDescent="0.3">
      <c r="A45" s="15"/>
      <c r="B45" s="9" t="s">
        <v>108</v>
      </c>
      <c r="C45" s="9"/>
      <c r="D45" s="9"/>
    </row>
    <row r="46" spans="1:4" ht="15" customHeight="1" x14ac:dyDescent="0.3">
      <c r="A46" s="15"/>
      <c r="B46" s="15"/>
      <c r="C46" s="16" t="s">
        <v>152</v>
      </c>
      <c r="D46" s="15"/>
    </row>
    <row r="47" spans="1:4" ht="15" customHeight="1" x14ac:dyDescent="0.3">
      <c r="A47" s="15"/>
      <c r="B47" s="15"/>
      <c r="C47" s="16" t="s">
        <v>153</v>
      </c>
      <c r="D47" s="15"/>
    </row>
    <row r="48" spans="1:4" ht="15" customHeight="1" x14ac:dyDescent="0.3">
      <c r="A48" s="15"/>
      <c r="B48" s="15"/>
      <c r="C48" s="16" t="s">
        <v>154</v>
      </c>
      <c r="D48" s="15"/>
    </row>
    <row r="49" spans="1:4" ht="15" customHeight="1" x14ac:dyDescent="0.3">
      <c r="A49" s="15"/>
      <c r="B49" s="15"/>
      <c r="C49" s="16" t="s">
        <v>155</v>
      </c>
      <c r="D49" s="15"/>
    </row>
    <row r="50" spans="1:4" ht="15" customHeight="1" x14ac:dyDescent="0.3">
      <c r="A50" s="15"/>
      <c r="B50" s="15"/>
      <c r="C50" s="16" t="s">
        <v>156</v>
      </c>
      <c r="D50" s="15"/>
    </row>
    <row r="51" spans="1:4" ht="15" customHeight="1" x14ac:dyDescent="0.3">
      <c r="A51" s="15"/>
      <c r="B51" s="15"/>
      <c r="C51" s="16"/>
      <c r="D51" s="15"/>
    </row>
    <row r="52" spans="1:4" ht="15" customHeight="1" x14ac:dyDescent="0.3">
      <c r="A52" s="15"/>
      <c r="B52" s="15"/>
      <c r="C52" s="16" t="s">
        <v>157</v>
      </c>
      <c r="D52" s="15"/>
    </row>
    <row r="53" spans="1:4" ht="15" customHeight="1" x14ac:dyDescent="0.3">
      <c r="A53" s="15"/>
      <c r="B53" s="15"/>
      <c r="C53" s="16" t="s">
        <v>158</v>
      </c>
      <c r="D53" s="15"/>
    </row>
    <row r="54" spans="1:4" ht="15" customHeight="1" x14ac:dyDescent="0.3">
      <c r="A54" s="15"/>
      <c r="B54" s="15"/>
      <c r="C54" s="15"/>
      <c r="D54" s="15"/>
    </row>
    <row r="55" spans="1:4" ht="15" customHeight="1" x14ac:dyDescent="0.3">
      <c r="A55" s="15"/>
      <c r="B55" s="9" t="s">
        <v>110</v>
      </c>
      <c r="C55" s="9"/>
      <c r="D55" s="9"/>
    </row>
    <row r="56" spans="1:4" ht="15" customHeight="1" x14ac:dyDescent="0.3">
      <c r="A56" s="15"/>
      <c r="B56" s="15"/>
      <c r="C56" s="16" t="s">
        <v>159</v>
      </c>
      <c r="D56" s="15"/>
    </row>
    <row r="57" spans="1:4" ht="15" customHeight="1" x14ac:dyDescent="0.3">
      <c r="A57" s="15"/>
      <c r="B57" s="15"/>
      <c r="C57" s="16"/>
      <c r="D57" s="15"/>
    </row>
    <row r="58" spans="1:4" ht="15" customHeight="1" x14ac:dyDescent="0.3">
      <c r="A58" s="15"/>
      <c r="B58" s="15"/>
      <c r="C58" s="16" t="s">
        <v>160</v>
      </c>
      <c r="D58" s="15"/>
    </row>
    <row r="59" spans="1:4" ht="15" customHeight="1" x14ac:dyDescent="0.3">
      <c r="A59" s="15"/>
      <c r="B59" s="15"/>
      <c r="C59" s="18" t="s">
        <v>161</v>
      </c>
      <c r="D59" s="15"/>
    </row>
    <row r="60" spans="1:4" ht="15" customHeight="1" x14ac:dyDescent="0.3">
      <c r="A60" s="15"/>
      <c r="B60" s="15"/>
      <c r="C60" s="16"/>
      <c r="D60" s="15"/>
    </row>
    <row r="61" spans="1:4" ht="15" customHeight="1" x14ac:dyDescent="0.3">
      <c r="A61" s="15"/>
      <c r="B61" s="15"/>
      <c r="C61" s="16" t="s">
        <v>162</v>
      </c>
      <c r="D61" s="15"/>
    </row>
    <row r="62" spans="1:4" ht="15" customHeight="1" x14ac:dyDescent="0.3">
      <c r="A62" s="15"/>
      <c r="B62" s="15"/>
      <c r="C62" s="18" t="s">
        <v>163</v>
      </c>
      <c r="D62" s="15"/>
    </row>
    <row r="63" spans="1:4" ht="15" customHeight="1" x14ac:dyDescent="0.3">
      <c r="A63" s="15"/>
      <c r="B63" s="15"/>
      <c r="C63" s="16"/>
      <c r="D63" s="15"/>
    </row>
    <row r="64" spans="1:4" ht="15" customHeight="1" x14ac:dyDescent="0.3">
      <c r="A64" s="15"/>
      <c r="B64" s="15"/>
      <c r="C64" s="16" t="s">
        <v>164</v>
      </c>
      <c r="D64" s="15"/>
    </row>
    <row r="65" spans="1:4" ht="15" customHeight="1" x14ac:dyDescent="0.3">
      <c r="A65" s="15"/>
      <c r="B65" s="15"/>
      <c r="C65" s="16" t="s">
        <v>165</v>
      </c>
      <c r="D65" s="15"/>
    </row>
    <row r="66" spans="1:4" ht="15" customHeight="1" x14ac:dyDescent="0.3">
      <c r="A66" s="15"/>
      <c r="B66" s="15"/>
      <c r="C66" s="16"/>
      <c r="D66" s="15"/>
    </row>
    <row r="67" spans="1:4" ht="15" customHeight="1" x14ac:dyDescent="0.3">
      <c r="A67" s="15"/>
      <c r="B67" s="15"/>
      <c r="C67" s="16" t="s">
        <v>166</v>
      </c>
      <c r="D67" s="15"/>
    </row>
    <row r="68" spans="1:4" ht="15" customHeight="1" x14ac:dyDescent="0.3">
      <c r="A68" s="15"/>
      <c r="B68" s="15"/>
      <c r="C68" s="16" t="s">
        <v>167</v>
      </c>
      <c r="D68" s="15"/>
    </row>
    <row r="69" spans="1:4" ht="15" customHeight="1" x14ac:dyDescent="0.3">
      <c r="A69" s="15"/>
      <c r="B69" s="15"/>
      <c r="C69" s="15"/>
      <c r="D69" s="15"/>
    </row>
    <row r="70" spans="1:4" ht="15" customHeight="1" x14ac:dyDescent="0.3">
      <c r="A70" s="15"/>
      <c r="B70" s="9" t="s">
        <v>168</v>
      </c>
      <c r="C70" s="9"/>
      <c r="D70" s="9"/>
    </row>
    <row r="71" spans="1:4" ht="15" customHeight="1" x14ac:dyDescent="0.3">
      <c r="A71" s="15"/>
      <c r="B71" s="15"/>
      <c r="C71" s="16" t="s">
        <v>169</v>
      </c>
      <c r="D71" s="15"/>
    </row>
    <row r="72" spans="1:4" ht="15" customHeight="1" x14ac:dyDescent="0.3">
      <c r="A72" s="15"/>
      <c r="B72" s="15"/>
      <c r="C72" s="16"/>
      <c r="D72" s="15"/>
    </row>
    <row r="73" spans="1:4" ht="23.25" customHeight="1" x14ac:dyDescent="0.3">
      <c r="A73" s="15"/>
      <c r="B73" s="15"/>
      <c r="C73" s="16" t="s">
        <v>170</v>
      </c>
      <c r="D73" s="15"/>
    </row>
    <row r="74" spans="1:4" ht="15" customHeight="1" x14ac:dyDescent="0.3">
      <c r="A74" s="15"/>
      <c r="B74" s="15"/>
      <c r="C74" s="16" t="s">
        <v>171</v>
      </c>
      <c r="D74" s="15"/>
    </row>
    <row r="75" spans="1:4" ht="15" customHeight="1" x14ac:dyDescent="0.3">
      <c r="A75" s="15"/>
      <c r="B75" s="15"/>
      <c r="C75" s="16" t="s">
        <v>172</v>
      </c>
      <c r="D75" s="15"/>
    </row>
    <row r="76" spans="1:4" ht="23.25" customHeight="1" x14ac:dyDescent="0.3">
      <c r="A76" s="15"/>
      <c r="B76" s="15"/>
      <c r="C76" s="16" t="s">
        <v>173</v>
      </c>
      <c r="D76" s="15"/>
    </row>
    <row r="77" spans="1:4" ht="15" customHeight="1" x14ac:dyDescent="0.3">
      <c r="A77" s="15"/>
      <c r="B77" s="15"/>
      <c r="C77" s="16" t="s">
        <v>174</v>
      </c>
      <c r="D77" s="15"/>
    </row>
    <row r="78" spans="1:4" ht="15" customHeight="1" x14ac:dyDescent="0.3">
      <c r="A78" s="15"/>
      <c r="B78" s="15"/>
      <c r="C78" s="16" t="s">
        <v>175</v>
      </c>
      <c r="D78" s="15"/>
    </row>
    <row r="79" spans="1:4" ht="15" customHeight="1" x14ac:dyDescent="0.3">
      <c r="A79" s="15"/>
      <c r="B79" s="15"/>
      <c r="C79" s="16"/>
      <c r="D79" s="15"/>
    </row>
    <row r="80" spans="1:4" ht="15" customHeight="1" x14ac:dyDescent="0.3">
      <c r="A80" s="15"/>
      <c r="B80" s="15"/>
      <c r="C80" s="16" t="s">
        <v>176</v>
      </c>
      <c r="D80" s="15"/>
    </row>
    <row r="81" spans="1:4" ht="15" customHeight="1" x14ac:dyDescent="0.3">
      <c r="A81" s="15"/>
      <c r="B81" s="15"/>
      <c r="C81" s="46" t="s">
        <v>177</v>
      </c>
      <c r="D81" s="15"/>
    </row>
    <row r="82" spans="1:4" ht="15" customHeight="1" x14ac:dyDescent="0.3">
      <c r="A82" s="15"/>
      <c r="B82" s="15"/>
      <c r="C82" s="46" t="s">
        <v>178</v>
      </c>
      <c r="D82" s="15"/>
    </row>
    <row r="83" spans="1:4" ht="15" customHeight="1" x14ac:dyDescent="0.3">
      <c r="A83" s="15"/>
      <c r="B83" s="15"/>
      <c r="C83" s="46" t="s">
        <v>179</v>
      </c>
      <c r="D83" s="15"/>
    </row>
    <row r="84" spans="1:4" ht="15" customHeight="1" x14ac:dyDescent="0.3">
      <c r="A84" s="15"/>
      <c r="B84" s="15"/>
      <c r="C84" s="46" t="s">
        <v>180</v>
      </c>
      <c r="D84" s="15"/>
    </row>
    <row r="85" spans="1:4" ht="15" customHeight="1" x14ac:dyDescent="0.3">
      <c r="A85" s="15"/>
      <c r="B85" s="15"/>
      <c r="C85" s="16"/>
      <c r="D85" s="15"/>
    </row>
    <row r="86" spans="1:4" ht="15" customHeight="1" x14ac:dyDescent="0.3">
      <c r="A86" s="15"/>
      <c r="B86" s="15"/>
      <c r="C86" s="47" t="s">
        <v>181</v>
      </c>
      <c r="D86" s="15"/>
    </row>
    <row r="87" spans="1:4" ht="15" customHeight="1" x14ac:dyDescent="0.3">
      <c r="A87" s="15"/>
      <c r="B87" s="15"/>
      <c r="C87" s="47" t="s">
        <v>182</v>
      </c>
      <c r="D87" s="15"/>
    </row>
    <row r="88" spans="1:4" ht="15" customHeight="1" x14ac:dyDescent="0.3">
      <c r="A88" s="15"/>
      <c r="B88" s="15"/>
      <c r="C88" s="15"/>
      <c r="D88" s="15"/>
    </row>
    <row r="89" spans="1:4" ht="15" customHeight="1" x14ac:dyDescent="0.3">
      <c r="A89" s="15"/>
      <c r="B89" s="15"/>
      <c r="C89" s="15"/>
      <c r="D89" s="15"/>
    </row>
  </sheetData>
  <mergeCells count="8">
    <mergeCell ref="B45:D45"/>
    <mergeCell ref="B55:D55"/>
    <mergeCell ref="B70:D70"/>
    <mergeCell ref="B2:D2"/>
    <mergeCell ref="B3:D3"/>
    <mergeCell ref="B5:D5"/>
    <mergeCell ref="B16:D16"/>
    <mergeCell ref="B27:D27"/>
  </mergeCells>
  <pageMargins left="0.75" right="0.75" top="1" bottom="1" header="0.511811023622047" footer="0.511811023622047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Instructions</vt:lpstr>
      <vt:lpstr>Unemployment Rate</vt:lpstr>
      <vt:lpstr>GDP</vt:lpstr>
      <vt:lpstr>Fed Rate vs CPI</vt:lpstr>
      <vt:lpstr>Your Turn</vt:lpstr>
      <vt:lpstr>Solution (Instructor)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openpyxl</dc:creator>
  <dc:description/>
  <cp:lastModifiedBy>Nithithanatchinnapat, Benyawarath</cp:lastModifiedBy>
  <cp:revision>2</cp:revision>
  <dcterms:created xsi:type="dcterms:W3CDTF">2026-03-21T20:26:49Z</dcterms:created>
  <dcterms:modified xsi:type="dcterms:W3CDTF">2026-03-22T22:52:48Z</dcterms:modified>
  <dc:language>en-US</dc:language>
</cp:coreProperties>
</file>